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90" windowHeight="7770"/>
  </bookViews>
  <sheets>
    <sheet name="42" sheetId="1" r:id="rId1"/>
    <sheet name="43-1" sheetId="2" r:id="rId2"/>
    <sheet name="43-2" sheetId="3" r:id="rId3"/>
    <sheet name="44" sheetId="4" r:id="rId4"/>
    <sheet name="45" sheetId="5" r:id="rId5"/>
    <sheet name="46-1" sheetId="6" r:id="rId6"/>
    <sheet name="46-2" sheetId="7" r:id="rId7"/>
    <sheet name="47" sheetId="8" r:id="rId8"/>
    <sheet name="48" sheetId="9" r:id="rId9"/>
    <sheet name="49-1" sheetId="10" r:id="rId10"/>
    <sheet name="49-2" sheetId="11" r:id="rId11"/>
    <sheet name="50-1" sheetId="12" r:id="rId12"/>
    <sheet name="50-2" sheetId="13" r:id="rId13"/>
    <sheet name="51-1" sheetId="14" r:id="rId14"/>
    <sheet name="51-2" sheetId="15" r:id="rId15"/>
    <sheet name="52-1" sheetId="16" r:id="rId16"/>
    <sheet name="52-2" sheetId="17" r:id="rId17"/>
    <sheet name="53-1" sheetId="18" r:id="rId18"/>
    <sheet name="53-2" sheetId="19" r:id="rId19"/>
    <sheet name="53-3" sheetId="20" r:id="rId20"/>
    <sheet name="54-1" sheetId="21" r:id="rId21"/>
    <sheet name="54-2" sheetId="22" r:id="rId22"/>
    <sheet name="54-3" sheetId="23" r:id="rId23"/>
    <sheet name="55-1" sheetId="24" r:id="rId24"/>
    <sheet name="55-2" sheetId="25" r:id="rId25"/>
  </sheets>
  <externalReferences>
    <externalReference r:id="rId26"/>
  </externalReferences>
  <definedNames>
    <definedName name="_xlnm.Print_Area" localSheetId="0">'42'!$A$1:$G$32</definedName>
    <definedName name="_xlnm.Print_Area" localSheetId="1">'43-1'!$A$1:$O$34</definedName>
    <definedName name="_xlnm.Print_Area" localSheetId="2">'43-2'!$A$1:$M$32</definedName>
    <definedName name="_xlnm.Print_Area" localSheetId="3">'44'!$A$1:$Q$31</definedName>
    <definedName name="_xlnm.Print_Area" localSheetId="4">'45'!$A$1:$L$82</definedName>
    <definedName name="_xlnm.Print_Area" localSheetId="5">'46-1'!$A$1:$R$83</definedName>
    <definedName name="_xlnm.Print_Area" localSheetId="6">'46-2'!$A$1:$K$81</definedName>
    <definedName name="_xlnm.Print_Area" localSheetId="7">'47'!$A$1:$K$31</definedName>
    <definedName name="_xlnm.Print_Area" localSheetId="8">'48'!$A$1:$L$30</definedName>
    <definedName name="_xlnm.Print_Area" localSheetId="9">'49-1'!$A$1:$S$31</definedName>
    <definedName name="_xlnm.Print_Area" localSheetId="10">'49-2'!$A$1:$H$31</definedName>
    <definedName name="_xlnm.Print_Area" localSheetId="11">'50-1'!$A$1:$I$81</definedName>
    <definedName name="_xlnm.Print_Area" localSheetId="12">'50-2'!$A$1:$M$84</definedName>
    <definedName name="_xlnm.Print_Area" localSheetId="13">'51-1'!$A$1:$L$82</definedName>
    <definedName name="_xlnm.Print_Area" localSheetId="14">'51-2'!$A$1:$M$84</definedName>
    <definedName name="_xlnm.Print_Area" localSheetId="15">'52-1'!$A$1:$I$81</definedName>
    <definedName name="_xlnm.Print_Area" localSheetId="16">'52-2'!$A$1:$M$84</definedName>
    <definedName name="_xlnm.Print_Area" localSheetId="17">'53-1'!$A$1:$I$33</definedName>
    <definedName name="_xlnm.Print_Area" localSheetId="18">'53-2'!$A$1:$G$35</definedName>
    <definedName name="_xlnm.Print_Area" localSheetId="19">'53-3'!$A$1:$S$34</definedName>
    <definedName name="_xlnm.Print_Area" localSheetId="20">'54-1'!$A$1:$O$33</definedName>
    <definedName name="_xlnm.Print_Area" localSheetId="21">'54-2'!$A$1:$F$34</definedName>
    <definedName name="_xlnm.Print_Area" localSheetId="22">'54-3'!$A$1:$S$34</definedName>
    <definedName name="_xlnm.Print_Area" localSheetId="23">'55-1'!$A$1:$U$31</definedName>
    <definedName name="_xlnm.Print_Area" localSheetId="24">'55-2'!$A$1:$E$30</definedName>
    <definedName name="_xlnm.Print_Area">#REF!</definedName>
    <definedName name="_xlnm.Print_Titles" localSheetId="0">'42'!$1:$4</definedName>
    <definedName name="_xlnm.Print_Titles" localSheetId="1">'43-1'!$1:$4</definedName>
    <definedName name="_xlnm.Print_Titles" localSheetId="2">'43-2'!$1:$5</definedName>
    <definedName name="_xlnm.Print_Titles" localSheetId="3">'44'!$1:$4</definedName>
    <definedName name="_xlnm.Print_Titles" localSheetId="4">'45'!$1:$4</definedName>
    <definedName name="_xlnm.Print_Titles" localSheetId="5">'46-1'!$1:$7</definedName>
    <definedName name="_xlnm.Print_Titles" localSheetId="6">'46-2'!$1:$7</definedName>
    <definedName name="_xlnm.Print_Titles" localSheetId="7">'47'!$1:$4</definedName>
    <definedName name="_xlnm.Print_Titles" localSheetId="8">'48'!$1:$3</definedName>
    <definedName name="_xlnm.Print_Titles" localSheetId="9">'49-1'!$1:$3</definedName>
    <definedName name="_xlnm.Print_Titles" localSheetId="10">'49-2'!$1:$3</definedName>
    <definedName name="_xlnm.Print_Titles" localSheetId="11">'50-1'!$1:$7</definedName>
    <definedName name="_xlnm.Print_Titles" localSheetId="12">'50-2'!$1:$10</definedName>
    <definedName name="_xlnm.Print_Titles" localSheetId="13">'51-1'!$1:$8</definedName>
    <definedName name="_xlnm.Print_Titles" localSheetId="14">'51-2'!$1:$10</definedName>
    <definedName name="_xlnm.Print_Titles" localSheetId="15">'52-1'!$1:$7</definedName>
    <definedName name="_xlnm.Print_Titles" localSheetId="16">'52-2'!$1:$10</definedName>
    <definedName name="_xlnm.Print_Titles" localSheetId="17">'53-1'!$1:$6</definedName>
    <definedName name="_xlnm.Print_Titles" localSheetId="18">'53-2'!$1:$6</definedName>
    <definedName name="_xlnm.Print_Titles" localSheetId="19">'53-3'!#REF!</definedName>
    <definedName name="_xlnm.Print_Titles" localSheetId="20">'54-1'!$1:$5</definedName>
    <definedName name="_xlnm.Print_Titles" localSheetId="21">'54-2'!$1:$5</definedName>
    <definedName name="_xlnm.Print_Titles" localSheetId="22">'54-3'!#REF!</definedName>
    <definedName name="_xlnm.Print_Titles" localSheetId="23">'55-1'!$1:$4</definedName>
    <definedName name="_xlnm.Print_Titles" localSheetId="24">'55-2'!$1:$3</definedName>
    <definedName name="_xlnm.Print_Titles">#N/A</definedName>
    <definedName name="Z_26A1900F_5848_4061_AA0B_E0B8C2AC890B_.wvu.PrintArea" localSheetId="0" hidden="1">'42'!$A$1:$D$35</definedName>
    <definedName name="Z_26A1900F_5848_4061_AA0B_E0B8C2AC890B_.wvu.PrintArea" localSheetId="1" hidden="1">'43-1'!$A$1:$O$38</definedName>
    <definedName name="Z_26A1900F_5848_4061_AA0B_E0B8C2AC890B_.wvu.PrintArea" localSheetId="2" hidden="1">'43-2'!$A$1:$M$36</definedName>
    <definedName name="Z_26A1900F_5848_4061_AA0B_E0B8C2AC890B_.wvu.PrintArea" localSheetId="3" hidden="1">'44'!$A$1:$Q$34</definedName>
    <definedName name="Z_26A1900F_5848_4061_AA0B_E0B8C2AC890B_.wvu.PrintArea" localSheetId="4" hidden="1">'45'!$A$1:$J$37</definedName>
    <definedName name="Z_26A1900F_5848_4061_AA0B_E0B8C2AC890B_.wvu.PrintArea" localSheetId="5" hidden="1">'46-1'!$A$1:$R$85</definedName>
    <definedName name="Z_26A1900F_5848_4061_AA0B_E0B8C2AC890B_.wvu.PrintArea" localSheetId="6" hidden="1">'46-2'!$A$1:$K$83</definedName>
    <definedName name="Z_26A1900F_5848_4061_AA0B_E0B8C2AC890B_.wvu.PrintArea" localSheetId="7" hidden="1">'47'!$A$1:$K$34</definedName>
    <definedName name="Z_26A1900F_5848_4061_AA0B_E0B8C2AC890B_.wvu.PrintArea" localSheetId="8" hidden="1">'48'!$A$1:$L$33</definedName>
    <definedName name="Z_26A1900F_5848_4061_AA0B_E0B8C2AC890B_.wvu.PrintArea" localSheetId="9" hidden="1">'49-1'!$A$1:$S$31</definedName>
    <definedName name="Z_26A1900F_5848_4061_AA0B_E0B8C2AC890B_.wvu.PrintArea" localSheetId="10" hidden="1">'49-2'!$A$1:$H$31</definedName>
    <definedName name="Z_26A1900F_5848_4061_AA0B_E0B8C2AC890B_.wvu.PrintArea" localSheetId="11" hidden="1">'50-1'!$A$1:$E$12</definedName>
    <definedName name="Z_26A1900F_5848_4061_AA0B_E0B8C2AC890B_.wvu.PrintArea" localSheetId="12" hidden="1">'50-2'!#REF!</definedName>
    <definedName name="Z_26A1900F_5848_4061_AA0B_E0B8C2AC890B_.wvu.PrintArea" localSheetId="13" hidden="1">'51-1'!$A$1:$Q$7</definedName>
    <definedName name="Z_26A1900F_5848_4061_AA0B_E0B8C2AC890B_.wvu.PrintArea" localSheetId="14" hidden="1">'51-2'!#REF!</definedName>
    <definedName name="Z_26A1900F_5848_4061_AA0B_E0B8C2AC890B_.wvu.PrintArea" localSheetId="15" hidden="1">'52-1'!$A$1:$E$12</definedName>
    <definedName name="Z_26A1900F_5848_4061_AA0B_E0B8C2AC890B_.wvu.PrintArea" localSheetId="16" hidden="1">'52-2'!#REF!</definedName>
    <definedName name="Z_26A1900F_5848_4061_AA0B_E0B8C2AC890B_.wvu.PrintArea" localSheetId="17" hidden="1">'53-1'!$A$1:$E$9</definedName>
    <definedName name="Z_26A1900F_5848_4061_AA0B_E0B8C2AC890B_.wvu.PrintArea" localSheetId="18" hidden="1">'53-2'!$A$1:$E$9</definedName>
    <definedName name="Z_26A1900F_5848_4061_AA0B_E0B8C2AC890B_.wvu.PrintArea" localSheetId="19" hidden="1">'53-3'!#REF!</definedName>
    <definedName name="Z_26A1900F_5848_4061_AA0B_E0B8C2AC890B_.wvu.PrintArea" localSheetId="20" hidden="1">'54-1'!$A$1:$E$17</definedName>
    <definedName name="Z_26A1900F_5848_4061_AA0B_E0B8C2AC890B_.wvu.PrintArea" localSheetId="21" hidden="1">'54-2'!$A$1:$D$17</definedName>
    <definedName name="Z_26A1900F_5848_4061_AA0B_E0B8C2AC890B_.wvu.PrintArea" localSheetId="22" hidden="1">'54-3'!#REF!</definedName>
    <definedName name="Z_26A1900F_5848_4061_AA0B_E0B8C2AC890B_.wvu.PrintArea" localSheetId="23" hidden="1">'55-1'!$A$1:$G$34</definedName>
    <definedName name="Z_26A1900F_5848_4061_AA0B_E0B8C2AC890B_.wvu.PrintArea" localSheetId="24" hidden="1">'55-2'!$A$1:$E$33</definedName>
    <definedName name="Z_26A1900F_5848_4061_AA0B_E0B8C2AC890B_.wvu.PrintTitles" localSheetId="0" hidden="1">'42'!$1:$4</definedName>
    <definedName name="Z_26A1900F_5848_4061_AA0B_E0B8C2AC890B_.wvu.PrintTitles" localSheetId="1" hidden="1">'43-1'!$1:$4</definedName>
    <definedName name="Z_26A1900F_5848_4061_AA0B_E0B8C2AC890B_.wvu.PrintTitles" localSheetId="2" hidden="1">'43-2'!$1:$5</definedName>
    <definedName name="Z_26A1900F_5848_4061_AA0B_E0B8C2AC890B_.wvu.PrintTitles" localSheetId="3" hidden="1">'44'!$1:$4</definedName>
    <definedName name="Z_26A1900F_5848_4061_AA0B_E0B8C2AC890B_.wvu.PrintTitles" localSheetId="4" hidden="1">'45'!$1:$4</definedName>
    <definedName name="Z_26A1900F_5848_4061_AA0B_E0B8C2AC890B_.wvu.PrintTitles" localSheetId="5" hidden="1">'46-1'!$1:$3</definedName>
    <definedName name="Z_26A1900F_5848_4061_AA0B_E0B8C2AC890B_.wvu.PrintTitles" localSheetId="6" hidden="1">'46-2'!$1:$3</definedName>
    <definedName name="Z_26A1900F_5848_4061_AA0B_E0B8C2AC890B_.wvu.PrintTitles" localSheetId="7" hidden="1">'47'!$1:$4</definedName>
    <definedName name="Z_26A1900F_5848_4061_AA0B_E0B8C2AC890B_.wvu.PrintTitles" localSheetId="8" hidden="1">'48'!$1:$3</definedName>
    <definedName name="Z_26A1900F_5848_4061_AA0B_E0B8C2AC890B_.wvu.PrintTitles" localSheetId="9" hidden="1">'49-1'!$1:$3</definedName>
    <definedName name="Z_26A1900F_5848_4061_AA0B_E0B8C2AC890B_.wvu.PrintTitles" localSheetId="10" hidden="1">'49-2'!$1:$3</definedName>
    <definedName name="Z_26A1900F_5848_4061_AA0B_E0B8C2AC890B_.wvu.PrintTitles" localSheetId="11" hidden="1">'50-1'!$1:$4</definedName>
    <definedName name="Z_26A1900F_5848_4061_AA0B_E0B8C2AC890B_.wvu.PrintTitles" localSheetId="12" hidden="1">'50-2'!#REF!</definedName>
    <definedName name="Z_26A1900F_5848_4061_AA0B_E0B8C2AC890B_.wvu.PrintTitles" localSheetId="13" hidden="1">'51-1'!$1:$4</definedName>
    <definedName name="Z_26A1900F_5848_4061_AA0B_E0B8C2AC890B_.wvu.PrintTitles" localSheetId="14" hidden="1">'51-2'!#REF!</definedName>
    <definedName name="Z_26A1900F_5848_4061_AA0B_E0B8C2AC890B_.wvu.PrintTitles" localSheetId="15" hidden="1">'52-1'!$1:$4</definedName>
    <definedName name="Z_26A1900F_5848_4061_AA0B_E0B8C2AC890B_.wvu.PrintTitles" localSheetId="16" hidden="1">'52-2'!#REF!</definedName>
    <definedName name="Z_26A1900F_5848_4061_AA0B_E0B8C2AC890B_.wvu.PrintTitles" localSheetId="17" hidden="1">'53-1'!$1:$6</definedName>
    <definedName name="Z_26A1900F_5848_4061_AA0B_E0B8C2AC890B_.wvu.PrintTitles" localSheetId="18" hidden="1">'53-2'!$1:$6</definedName>
    <definedName name="Z_26A1900F_5848_4061_AA0B_E0B8C2AC890B_.wvu.PrintTitles" localSheetId="19" hidden="1">'53-3'!#REF!</definedName>
    <definedName name="Z_26A1900F_5848_4061_AA0B_E0B8C2AC890B_.wvu.PrintTitles" localSheetId="20" hidden="1">'54-1'!$1:$5</definedName>
    <definedName name="Z_26A1900F_5848_4061_AA0B_E0B8C2AC890B_.wvu.PrintTitles" localSheetId="21" hidden="1">'54-2'!$1:$5</definedName>
    <definedName name="Z_26A1900F_5848_4061_AA0B_E0B8C2AC890B_.wvu.PrintTitles" localSheetId="22" hidden="1">'54-3'!#REF!</definedName>
    <definedName name="Z_26A1900F_5848_4061_AA0B_E0B8C2AC890B_.wvu.PrintTitles" localSheetId="23" hidden="1">'55-1'!$1:$4</definedName>
    <definedName name="Z_26A1900F_5848_4061_AA0B_E0B8C2AC890B_.wvu.PrintTitles" localSheetId="24" hidden="1">'55-2'!$1:$3</definedName>
    <definedName name="Z_B606BD3A_C42E_4EF1_8D52_58C00303D192_.wvu.PrintArea" localSheetId="0" hidden="1">'42'!$A$1:$D$35</definedName>
    <definedName name="Z_B606BD3A_C42E_4EF1_8D52_58C00303D192_.wvu.PrintArea" localSheetId="1" hidden="1">'43-1'!$A$1:$O$38</definedName>
    <definedName name="Z_B606BD3A_C42E_4EF1_8D52_58C00303D192_.wvu.PrintArea" localSheetId="2" hidden="1">'43-2'!$A$1:$M$36</definedName>
    <definedName name="Z_B606BD3A_C42E_4EF1_8D52_58C00303D192_.wvu.PrintArea" localSheetId="3" hidden="1">'44'!$A$1:$Q$34</definedName>
    <definedName name="Z_B606BD3A_C42E_4EF1_8D52_58C00303D192_.wvu.PrintArea" localSheetId="4" hidden="1">'45'!$A$1:$J$37</definedName>
    <definedName name="Z_B606BD3A_C42E_4EF1_8D52_58C00303D192_.wvu.PrintArea" localSheetId="5" hidden="1">'46-1'!$A$1:$R$85</definedName>
    <definedName name="Z_B606BD3A_C42E_4EF1_8D52_58C00303D192_.wvu.PrintArea" localSheetId="6" hidden="1">'46-2'!$A$1:$K$83</definedName>
    <definedName name="Z_B606BD3A_C42E_4EF1_8D52_58C00303D192_.wvu.PrintArea" localSheetId="7" hidden="1">'47'!$A$1:$K$34</definedName>
    <definedName name="Z_B606BD3A_C42E_4EF1_8D52_58C00303D192_.wvu.PrintArea" localSheetId="8" hidden="1">'48'!$A$1:$L$33</definedName>
    <definedName name="Z_B606BD3A_C42E_4EF1_8D52_58C00303D192_.wvu.PrintArea" localSheetId="9" hidden="1">'49-1'!$A$1:$S$31</definedName>
    <definedName name="Z_B606BD3A_C42E_4EF1_8D52_58C00303D192_.wvu.PrintArea" localSheetId="10" hidden="1">'49-2'!$A$1:$H$31</definedName>
    <definedName name="Z_B606BD3A_C42E_4EF1_8D52_58C00303D192_.wvu.PrintArea" localSheetId="11" hidden="1">'50-1'!$A$1:$E$12</definedName>
    <definedName name="Z_B606BD3A_C42E_4EF1_8D52_58C00303D192_.wvu.PrintArea" localSheetId="12" hidden="1">'50-2'!#REF!</definedName>
    <definedName name="Z_B606BD3A_C42E_4EF1_8D52_58C00303D192_.wvu.PrintArea" localSheetId="13" hidden="1">'51-1'!$A$1:$Q$7</definedName>
    <definedName name="Z_B606BD3A_C42E_4EF1_8D52_58C00303D192_.wvu.PrintArea" localSheetId="14" hidden="1">'51-2'!#REF!</definedName>
    <definedName name="Z_B606BD3A_C42E_4EF1_8D52_58C00303D192_.wvu.PrintArea" localSheetId="15" hidden="1">'52-1'!$A$1:$E$12</definedName>
    <definedName name="Z_B606BD3A_C42E_4EF1_8D52_58C00303D192_.wvu.PrintArea" localSheetId="16" hidden="1">'52-2'!#REF!</definedName>
    <definedName name="Z_B606BD3A_C42E_4EF1_8D52_58C00303D192_.wvu.PrintArea" localSheetId="17" hidden="1">'53-1'!$A$1:$E$9</definedName>
    <definedName name="Z_B606BD3A_C42E_4EF1_8D52_58C00303D192_.wvu.PrintArea" localSheetId="18" hidden="1">'53-2'!$A$1:$E$9</definedName>
    <definedName name="Z_B606BD3A_C42E_4EF1_8D52_58C00303D192_.wvu.PrintArea" localSheetId="19" hidden="1">'53-3'!#REF!</definedName>
    <definedName name="Z_B606BD3A_C42E_4EF1_8D52_58C00303D192_.wvu.PrintArea" localSheetId="20" hidden="1">'54-1'!$A$1:$E$17</definedName>
    <definedName name="Z_B606BD3A_C42E_4EF1_8D52_58C00303D192_.wvu.PrintArea" localSheetId="21" hidden="1">'54-2'!$A$1:$D$17</definedName>
    <definedName name="Z_B606BD3A_C42E_4EF1_8D52_58C00303D192_.wvu.PrintArea" localSheetId="22" hidden="1">'54-3'!#REF!</definedName>
    <definedName name="Z_B606BD3A_C42E_4EF1_8D52_58C00303D192_.wvu.PrintArea" localSheetId="23" hidden="1">'55-1'!$A$1:$G$34</definedName>
    <definedName name="Z_B606BD3A_C42E_4EF1_8D52_58C00303D192_.wvu.PrintArea" localSheetId="24" hidden="1">'55-2'!$A$1:$E$33</definedName>
    <definedName name="Z_B606BD3A_C42E_4EF1_8D52_58C00303D192_.wvu.PrintTitles" localSheetId="0" hidden="1">'42'!$1:$4</definedName>
    <definedName name="Z_B606BD3A_C42E_4EF1_8D52_58C00303D192_.wvu.PrintTitles" localSheetId="1" hidden="1">'43-1'!$1:$4</definedName>
    <definedName name="Z_B606BD3A_C42E_4EF1_8D52_58C00303D192_.wvu.PrintTitles" localSheetId="2" hidden="1">'43-2'!$1:$5</definedName>
    <definedName name="Z_B606BD3A_C42E_4EF1_8D52_58C00303D192_.wvu.PrintTitles" localSheetId="3" hidden="1">'44'!$1:$4</definedName>
    <definedName name="Z_B606BD3A_C42E_4EF1_8D52_58C00303D192_.wvu.PrintTitles" localSheetId="4" hidden="1">'45'!$1:$4</definedName>
    <definedName name="Z_B606BD3A_C42E_4EF1_8D52_58C00303D192_.wvu.PrintTitles" localSheetId="5" hidden="1">'46-1'!$1:$3</definedName>
    <definedName name="Z_B606BD3A_C42E_4EF1_8D52_58C00303D192_.wvu.PrintTitles" localSheetId="6" hidden="1">'46-2'!$1:$3</definedName>
    <definedName name="Z_B606BD3A_C42E_4EF1_8D52_58C00303D192_.wvu.PrintTitles" localSheetId="7" hidden="1">'47'!$1:$4</definedName>
    <definedName name="Z_B606BD3A_C42E_4EF1_8D52_58C00303D192_.wvu.PrintTitles" localSheetId="8" hidden="1">'48'!$1:$3</definedName>
    <definedName name="Z_B606BD3A_C42E_4EF1_8D52_58C00303D192_.wvu.PrintTitles" localSheetId="9" hidden="1">'49-1'!$1:$3</definedName>
    <definedName name="Z_B606BD3A_C42E_4EF1_8D52_58C00303D192_.wvu.PrintTitles" localSheetId="10" hidden="1">'49-2'!$1:$3</definedName>
    <definedName name="Z_B606BD3A_C42E_4EF1_8D52_58C00303D192_.wvu.PrintTitles" localSheetId="11" hidden="1">'50-1'!$1:$4</definedName>
    <definedName name="Z_B606BD3A_C42E_4EF1_8D52_58C00303D192_.wvu.PrintTitles" localSheetId="12" hidden="1">'50-2'!#REF!</definedName>
    <definedName name="Z_B606BD3A_C42E_4EF1_8D52_58C00303D192_.wvu.PrintTitles" localSheetId="13" hidden="1">'51-1'!$1:$4</definedName>
    <definedName name="Z_B606BD3A_C42E_4EF1_8D52_58C00303D192_.wvu.PrintTitles" localSheetId="14" hidden="1">'51-2'!#REF!</definedName>
    <definedName name="Z_B606BD3A_C42E_4EF1_8D52_58C00303D192_.wvu.PrintTitles" localSheetId="15" hidden="1">'52-1'!$1:$4</definedName>
    <definedName name="Z_B606BD3A_C42E_4EF1_8D52_58C00303D192_.wvu.PrintTitles" localSheetId="16" hidden="1">'52-2'!#REF!</definedName>
    <definedName name="Z_B606BD3A_C42E_4EF1_8D52_58C00303D192_.wvu.PrintTitles" localSheetId="17" hidden="1">'53-1'!$1:$6</definedName>
    <definedName name="Z_B606BD3A_C42E_4EF1_8D52_58C00303D192_.wvu.PrintTitles" localSheetId="18" hidden="1">'53-2'!$1:$6</definedName>
    <definedName name="Z_B606BD3A_C42E_4EF1_8D52_58C00303D192_.wvu.PrintTitles" localSheetId="19" hidden="1">'53-3'!#REF!</definedName>
    <definedName name="Z_B606BD3A_C42E_4EF1_8D52_58C00303D192_.wvu.PrintTitles" localSheetId="20" hidden="1">'54-1'!$1:$5</definedName>
    <definedName name="Z_B606BD3A_C42E_4EF1_8D52_58C00303D192_.wvu.PrintTitles" localSheetId="21" hidden="1">'54-2'!$1:$5</definedName>
    <definedName name="Z_B606BD3A_C42E_4EF1_8D52_58C00303D192_.wvu.PrintTitles" localSheetId="22" hidden="1">'54-3'!#REF!</definedName>
    <definedName name="Z_B606BD3A_C42E_4EF1_8D52_58C00303D192_.wvu.PrintTitles" localSheetId="23" hidden="1">'55-1'!$1:$4</definedName>
    <definedName name="Z_B606BD3A_C42E_4EF1_8D52_58C00303D192_.wvu.PrintTitles" localSheetId="24" hidden="1">'55-2'!$1:$3</definedName>
    <definedName name="橋本" localSheetId="2">#REF!</definedName>
    <definedName name="橋本" localSheetId="15">#REF!</definedName>
    <definedName name="橋本" localSheetId="18">#REF!</definedName>
    <definedName name="橋本" localSheetId="21">#REF!</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5" l="1"/>
  <c r="B6" i="25"/>
  <c r="C6" i="25"/>
  <c r="C5" i="25" s="1"/>
  <c r="D6" i="25"/>
  <c r="D5" i="25" s="1"/>
  <c r="E6" i="25"/>
  <c r="E5" i="25" s="1"/>
  <c r="B16" i="25"/>
  <c r="D16" i="25"/>
  <c r="B17" i="25"/>
  <c r="C17" i="25"/>
  <c r="C16" i="25" s="1"/>
  <c r="D17" i="25"/>
  <c r="E17" i="25"/>
  <c r="E16" i="25" s="1"/>
  <c r="B22" i="25"/>
  <c r="B23" i="25"/>
  <c r="C23" i="25"/>
  <c r="C22" i="25" s="1"/>
  <c r="D23" i="25"/>
  <c r="D22" i="25" s="1"/>
  <c r="E23" i="25"/>
  <c r="E22" i="25" s="1"/>
  <c r="E6" i="24"/>
  <c r="F6" i="24"/>
  <c r="J6" i="24"/>
  <c r="L6" i="24"/>
  <c r="P6" i="24"/>
  <c r="Q6" i="24"/>
  <c r="T6" i="24"/>
  <c r="B7" i="24"/>
  <c r="B6" i="24" s="1"/>
  <c r="C7" i="24"/>
  <c r="C6" i="24" s="1"/>
  <c r="D7" i="24"/>
  <c r="D6" i="24" s="1"/>
  <c r="E7" i="24"/>
  <c r="F7" i="24"/>
  <c r="G7" i="24"/>
  <c r="G6" i="24" s="1"/>
  <c r="H7" i="24"/>
  <c r="H6" i="24" s="1"/>
  <c r="I7" i="24"/>
  <c r="I6" i="24" s="1"/>
  <c r="J7" i="24"/>
  <c r="L7" i="24"/>
  <c r="M7" i="24"/>
  <c r="M6" i="24" s="1"/>
  <c r="N7" i="24"/>
  <c r="N6" i="24" s="1"/>
  <c r="O7" i="24"/>
  <c r="O6" i="24" s="1"/>
  <c r="P7" i="24"/>
  <c r="Q7" i="24"/>
  <c r="R7" i="24"/>
  <c r="S7" i="24"/>
  <c r="S6" i="24" s="1"/>
  <c r="T7" i="24"/>
  <c r="B17" i="24"/>
  <c r="D17" i="24"/>
  <c r="F17" i="24"/>
  <c r="H17" i="24"/>
  <c r="I17" i="24"/>
  <c r="L17" i="24"/>
  <c r="M17" i="24"/>
  <c r="N17" i="24"/>
  <c r="P17" i="24"/>
  <c r="R17" i="24"/>
  <c r="T17" i="24"/>
  <c r="B18" i="24"/>
  <c r="C18" i="24"/>
  <c r="C17" i="24" s="1"/>
  <c r="D18" i="24"/>
  <c r="E18" i="24"/>
  <c r="E17" i="24" s="1"/>
  <c r="F18" i="24"/>
  <c r="G18" i="24"/>
  <c r="G17" i="24" s="1"/>
  <c r="H18" i="24"/>
  <c r="I18" i="24"/>
  <c r="K18" i="24" s="1"/>
  <c r="J18" i="24"/>
  <c r="J17" i="24" s="1"/>
  <c r="L18" i="24"/>
  <c r="M18" i="24"/>
  <c r="N18" i="24"/>
  <c r="O18" i="24"/>
  <c r="O17" i="24" s="1"/>
  <c r="P18" i="24"/>
  <c r="Q18" i="24"/>
  <c r="Q17" i="24" s="1"/>
  <c r="R18" i="24"/>
  <c r="S18" i="24"/>
  <c r="S17" i="24" s="1"/>
  <c r="T18" i="24"/>
  <c r="B9" i="23"/>
  <c r="C9" i="23"/>
  <c r="F9" i="23"/>
  <c r="G9" i="23"/>
  <c r="K9" i="23"/>
  <c r="L9" i="23"/>
  <c r="O9" i="23"/>
  <c r="P9" i="23"/>
  <c r="R9" i="23"/>
  <c r="S9" i="23"/>
  <c r="B10" i="23"/>
  <c r="C10" i="23"/>
  <c r="D10" i="23"/>
  <c r="D9" i="23" s="1"/>
  <c r="E10" i="23"/>
  <c r="E9" i="23" s="1"/>
  <c r="F10" i="23"/>
  <c r="G10" i="23"/>
  <c r="H10" i="23"/>
  <c r="H9" i="23" s="1"/>
  <c r="I10" i="23"/>
  <c r="I9" i="23" s="1"/>
  <c r="J10" i="23"/>
  <c r="J9" i="23" s="1"/>
  <c r="K10" i="23"/>
  <c r="L10" i="23"/>
  <c r="M10" i="23"/>
  <c r="M9" i="23" s="1"/>
  <c r="N10" i="23"/>
  <c r="N9" i="23" s="1"/>
  <c r="O10" i="23"/>
  <c r="P10" i="23"/>
  <c r="Q10" i="23"/>
  <c r="Q9" i="23" s="1"/>
  <c r="R10" i="23"/>
  <c r="S10" i="23"/>
  <c r="B20" i="23"/>
  <c r="C20" i="23"/>
  <c r="D20" i="23"/>
  <c r="E20" i="23"/>
  <c r="F20" i="23"/>
  <c r="G20" i="23"/>
  <c r="H20" i="23"/>
  <c r="I20" i="23"/>
  <c r="J20" i="23"/>
  <c r="K20" i="23"/>
  <c r="L20" i="23"/>
  <c r="M20" i="23"/>
  <c r="N20" i="23"/>
  <c r="O20" i="23"/>
  <c r="P20" i="23"/>
  <c r="Q20" i="23"/>
  <c r="R20" i="23"/>
  <c r="S20" i="23"/>
  <c r="D26" i="23"/>
  <c r="E26" i="23"/>
  <c r="H26" i="23"/>
  <c r="I26" i="23"/>
  <c r="M26" i="23"/>
  <c r="P26" i="23"/>
  <c r="Q26" i="23"/>
  <c r="B27" i="23"/>
  <c r="B26" i="23" s="1"/>
  <c r="C27" i="23"/>
  <c r="C26" i="23" s="1"/>
  <c r="D27" i="23"/>
  <c r="E27" i="23"/>
  <c r="F27" i="23"/>
  <c r="F26" i="23" s="1"/>
  <c r="G27" i="23"/>
  <c r="G26" i="23" s="1"/>
  <c r="H27" i="23"/>
  <c r="I27" i="23"/>
  <c r="J27" i="23"/>
  <c r="J26" i="23" s="1"/>
  <c r="K27" i="23"/>
  <c r="K26" i="23" s="1"/>
  <c r="L27" i="23"/>
  <c r="L26" i="23" s="1"/>
  <c r="M27" i="23"/>
  <c r="N27" i="23"/>
  <c r="N26" i="23" s="1"/>
  <c r="O27" i="23"/>
  <c r="O26" i="23" s="1"/>
  <c r="P27" i="23"/>
  <c r="Q27" i="23"/>
  <c r="R27" i="23"/>
  <c r="R26" i="23" s="1"/>
  <c r="S27" i="23"/>
  <c r="S26" i="23" s="1"/>
  <c r="B9" i="22"/>
  <c r="B8" i="22" s="1"/>
  <c r="F8" i="22" s="1"/>
  <c r="C9" i="22"/>
  <c r="C8" i="22" s="1"/>
  <c r="D9" i="22"/>
  <c r="D8" i="22" s="1"/>
  <c r="E9" i="22"/>
  <c r="F9" i="22"/>
  <c r="B19" i="22"/>
  <c r="C19" i="22"/>
  <c r="D19" i="22"/>
  <c r="E19" i="22"/>
  <c r="D25" i="22"/>
  <c r="B26" i="22"/>
  <c r="B25" i="22" s="1"/>
  <c r="C26" i="22"/>
  <c r="F26" i="22" s="1"/>
  <c r="D26" i="22"/>
  <c r="E26" i="22"/>
  <c r="E25" i="22" s="1"/>
  <c r="C8" i="21"/>
  <c r="F8" i="21"/>
  <c r="J8" i="21"/>
  <c r="L8" i="21" s="1"/>
  <c r="M8" i="21"/>
  <c r="N8" i="21"/>
  <c r="O8" i="21"/>
  <c r="C9" i="21"/>
  <c r="D9" i="21"/>
  <c r="D8" i="21" s="1"/>
  <c r="E9" i="21"/>
  <c r="F9" i="21"/>
  <c r="G9" i="21"/>
  <c r="H9" i="21"/>
  <c r="J9" i="21"/>
  <c r="K9" i="21"/>
  <c r="K8" i="21" s="1"/>
  <c r="M9" i="21"/>
  <c r="N9" i="21"/>
  <c r="O9" i="21"/>
  <c r="C19" i="21"/>
  <c r="D19" i="21"/>
  <c r="E19" i="21"/>
  <c r="G19" i="21"/>
  <c r="H19" i="21"/>
  <c r="J19" i="21"/>
  <c r="K19" i="21"/>
  <c r="L19" i="21"/>
  <c r="M19" i="21"/>
  <c r="N19" i="21"/>
  <c r="O19" i="21"/>
  <c r="C25" i="21"/>
  <c r="G25" i="21"/>
  <c r="I25" i="21"/>
  <c r="J25" i="21"/>
  <c r="L25" i="21" s="1"/>
  <c r="K25" i="21"/>
  <c r="C26" i="21"/>
  <c r="D26" i="21"/>
  <c r="D25" i="21" s="1"/>
  <c r="E26" i="21"/>
  <c r="F26" i="21" s="1"/>
  <c r="G26" i="21"/>
  <c r="H26" i="21"/>
  <c r="H25" i="21" s="1"/>
  <c r="I26" i="21"/>
  <c r="J26" i="21"/>
  <c r="L26" i="21" s="1"/>
  <c r="K26" i="21"/>
  <c r="M26" i="21"/>
  <c r="N26" i="21"/>
  <c r="N25" i="21" s="1"/>
  <c r="C9" i="20"/>
  <c r="D9" i="20"/>
  <c r="G9" i="20"/>
  <c r="H9" i="20"/>
  <c r="K9" i="20"/>
  <c r="O9" i="20"/>
  <c r="P9" i="20"/>
  <c r="S9" i="20"/>
  <c r="B10" i="20"/>
  <c r="B9" i="20" s="1"/>
  <c r="C10" i="20"/>
  <c r="D10" i="20"/>
  <c r="E10" i="20"/>
  <c r="E9" i="20" s="1"/>
  <c r="F10" i="20"/>
  <c r="F9" i="20" s="1"/>
  <c r="G10" i="20"/>
  <c r="H10" i="20"/>
  <c r="I10" i="20"/>
  <c r="I9" i="20" s="1"/>
  <c r="J10" i="20"/>
  <c r="J9" i="20" s="1"/>
  <c r="K10" i="20"/>
  <c r="L10" i="20"/>
  <c r="L9" i="20" s="1"/>
  <c r="M10" i="20"/>
  <c r="M9" i="20" s="1"/>
  <c r="N10" i="20"/>
  <c r="N9" i="20" s="1"/>
  <c r="O10" i="20"/>
  <c r="P10" i="20"/>
  <c r="Q10" i="20"/>
  <c r="Q9" i="20" s="1"/>
  <c r="R10" i="20"/>
  <c r="R9" i="20" s="1"/>
  <c r="S10" i="20"/>
  <c r="B20" i="20"/>
  <c r="C20" i="20"/>
  <c r="D20" i="20"/>
  <c r="E20" i="20"/>
  <c r="F20" i="20"/>
  <c r="G20" i="20"/>
  <c r="H20" i="20"/>
  <c r="I20" i="20"/>
  <c r="J20" i="20"/>
  <c r="K20" i="20"/>
  <c r="L20" i="20"/>
  <c r="M20" i="20"/>
  <c r="N20" i="20"/>
  <c r="O20" i="20"/>
  <c r="P20" i="20"/>
  <c r="Q20" i="20"/>
  <c r="R20" i="20"/>
  <c r="S20" i="20"/>
  <c r="D26" i="20"/>
  <c r="E26" i="20"/>
  <c r="H26" i="20"/>
  <c r="I26" i="20"/>
  <c r="M26" i="20"/>
  <c r="Q26" i="20"/>
  <c r="B27" i="20"/>
  <c r="B26" i="20" s="1"/>
  <c r="C27" i="20"/>
  <c r="C26" i="20" s="1"/>
  <c r="D27" i="20"/>
  <c r="E27" i="20"/>
  <c r="F27" i="20"/>
  <c r="F26" i="20" s="1"/>
  <c r="G27" i="20"/>
  <c r="G26" i="20" s="1"/>
  <c r="H27" i="20"/>
  <c r="I27" i="20"/>
  <c r="J27" i="20"/>
  <c r="J26" i="20" s="1"/>
  <c r="K27" i="20"/>
  <c r="K26" i="20" s="1"/>
  <c r="L27" i="20"/>
  <c r="L26" i="20" s="1"/>
  <c r="M27" i="20"/>
  <c r="N27" i="20"/>
  <c r="N26" i="20" s="1"/>
  <c r="O27" i="20"/>
  <c r="O26" i="20" s="1"/>
  <c r="P27" i="20"/>
  <c r="P26" i="20" s="1"/>
  <c r="Q27" i="20"/>
  <c r="R27" i="20"/>
  <c r="R26" i="20" s="1"/>
  <c r="S27" i="20"/>
  <c r="S26" i="20" s="1"/>
  <c r="C8" i="19"/>
  <c r="F8" i="19"/>
  <c r="C9" i="19"/>
  <c r="D9" i="19"/>
  <c r="E9" i="19"/>
  <c r="E8" i="19" s="1"/>
  <c r="F9" i="19"/>
  <c r="C19" i="19"/>
  <c r="D19" i="19"/>
  <c r="E19" i="19"/>
  <c r="F19" i="19"/>
  <c r="C25" i="19"/>
  <c r="D25" i="19"/>
  <c r="G25" i="19" s="1"/>
  <c r="E25" i="19"/>
  <c r="F25" i="19"/>
  <c r="C8" i="18"/>
  <c r="E8" i="18"/>
  <c r="G8" i="18"/>
  <c r="I8" i="18" s="1"/>
  <c r="C9" i="18"/>
  <c r="D9" i="18"/>
  <c r="D8" i="18" s="1"/>
  <c r="F8" i="18" s="1"/>
  <c r="E9" i="18"/>
  <c r="F9" i="18"/>
  <c r="G9" i="18"/>
  <c r="H9" i="18"/>
  <c r="H8" i="18" s="1"/>
  <c r="C19" i="18"/>
  <c r="D19" i="18"/>
  <c r="E19" i="18"/>
  <c r="F19" i="18"/>
  <c r="G19" i="18"/>
  <c r="H19" i="18"/>
  <c r="I19" i="18"/>
  <c r="C25" i="18"/>
  <c r="D25" i="18"/>
  <c r="E25" i="18"/>
  <c r="F25" i="18"/>
  <c r="G25" i="18"/>
  <c r="H25" i="18"/>
  <c r="I25" i="18"/>
  <c r="D12" i="17"/>
  <c r="F12" i="17"/>
  <c r="F11" i="17" s="1"/>
  <c r="G12" i="17"/>
  <c r="G11" i="17" s="1"/>
  <c r="H12" i="17"/>
  <c r="J12" i="17"/>
  <c r="J11" i="17" s="1"/>
  <c r="K12" i="17"/>
  <c r="L12" i="17"/>
  <c r="L11" i="17" s="1"/>
  <c r="E13" i="17"/>
  <c r="G13" i="17"/>
  <c r="I13" i="17"/>
  <c r="K13" i="17"/>
  <c r="K11" i="17" s="1"/>
  <c r="L13" i="17"/>
  <c r="M13" i="17"/>
  <c r="E14" i="17"/>
  <c r="F14" i="17"/>
  <c r="L14" i="17"/>
  <c r="C15" i="17"/>
  <c r="C14" i="17" s="1"/>
  <c r="D15" i="17"/>
  <c r="E15" i="17"/>
  <c r="E12" i="17" s="1"/>
  <c r="E11" i="17" s="1"/>
  <c r="F15" i="17"/>
  <c r="G15" i="17"/>
  <c r="G14" i="17" s="1"/>
  <c r="H15" i="17"/>
  <c r="I15" i="17"/>
  <c r="J15" i="17"/>
  <c r="K15" i="17"/>
  <c r="K14" i="17" s="1"/>
  <c r="L15" i="17"/>
  <c r="M15" i="17"/>
  <c r="C16" i="17"/>
  <c r="C13" i="17" s="1"/>
  <c r="D16" i="17"/>
  <c r="D13" i="17" s="1"/>
  <c r="E16" i="17"/>
  <c r="F16" i="17"/>
  <c r="F13" i="17" s="1"/>
  <c r="G16" i="17"/>
  <c r="H16" i="17"/>
  <c r="H13" i="17" s="1"/>
  <c r="I16" i="17"/>
  <c r="J16" i="17"/>
  <c r="J13" i="17" s="1"/>
  <c r="K16" i="17"/>
  <c r="L16" i="17"/>
  <c r="M16" i="17"/>
  <c r="H44" i="17"/>
  <c r="L44" i="17"/>
  <c r="C45" i="17"/>
  <c r="C44" i="17" s="1"/>
  <c r="D45" i="17"/>
  <c r="E45" i="17"/>
  <c r="E44" i="17" s="1"/>
  <c r="F45" i="17"/>
  <c r="F44" i="17" s="1"/>
  <c r="G45" i="17"/>
  <c r="H45" i="17"/>
  <c r="I45" i="17"/>
  <c r="I44" i="17" s="1"/>
  <c r="J45" i="17"/>
  <c r="J44" i="17" s="1"/>
  <c r="K45" i="17"/>
  <c r="L45" i="17"/>
  <c r="M45" i="17"/>
  <c r="C46" i="17"/>
  <c r="D46" i="17"/>
  <c r="D44" i="17" s="1"/>
  <c r="E46" i="17"/>
  <c r="F46" i="17"/>
  <c r="G46" i="17"/>
  <c r="G44" i="17" s="1"/>
  <c r="H46" i="17"/>
  <c r="I46" i="17"/>
  <c r="J46" i="17"/>
  <c r="K46" i="17"/>
  <c r="L46" i="17"/>
  <c r="M46" i="17"/>
  <c r="C62" i="17"/>
  <c r="D62" i="17"/>
  <c r="E62" i="17"/>
  <c r="F62" i="17"/>
  <c r="G62" i="17"/>
  <c r="H62" i="17"/>
  <c r="I62" i="17"/>
  <c r="J62" i="17"/>
  <c r="K62" i="17"/>
  <c r="L62" i="17"/>
  <c r="M62" i="17"/>
  <c r="C63" i="17"/>
  <c r="D63" i="17"/>
  <c r="E63" i="17"/>
  <c r="F63" i="17"/>
  <c r="G63" i="17"/>
  <c r="H63" i="17"/>
  <c r="I63" i="17"/>
  <c r="J63" i="17"/>
  <c r="K63" i="17"/>
  <c r="L63" i="17"/>
  <c r="M63" i="17"/>
  <c r="C64" i="17"/>
  <c r="D64" i="17"/>
  <c r="E64" i="17"/>
  <c r="F64" i="17"/>
  <c r="G64" i="17"/>
  <c r="H64" i="17"/>
  <c r="I64" i="17"/>
  <c r="J64" i="17"/>
  <c r="K64" i="17"/>
  <c r="L64" i="17"/>
  <c r="M64" i="17"/>
  <c r="E9" i="16"/>
  <c r="H9" i="16"/>
  <c r="F10" i="16"/>
  <c r="C12" i="16"/>
  <c r="C11" i="16" s="1"/>
  <c r="D12" i="16"/>
  <c r="E12" i="16"/>
  <c r="F12" i="16"/>
  <c r="G12" i="16"/>
  <c r="G11" i="16" s="1"/>
  <c r="H12" i="16"/>
  <c r="C13" i="16"/>
  <c r="C10" i="16" s="1"/>
  <c r="D13" i="16"/>
  <c r="D10" i="16" s="1"/>
  <c r="E13" i="16"/>
  <c r="E11" i="16" s="1"/>
  <c r="F13" i="16"/>
  <c r="G13" i="16"/>
  <c r="G10" i="16" s="1"/>
  <c r="H13" i="16"/>
  <c r="H10" i="16" s="1"/>
  <c r="I10" i="16" s="1"/>
  <c r="I13" i="16"/>
  <c r="C41" i="16"/>
  <c r="D41" i="16"/>
  <c r="E41" i="16"/>
  <c r="F41" i="16"/>
  <c r="G41" i="16"/>
  <c r="H41" i="16"/>
  <c r="I41" i="16"/>
  <c r="C42" i="16"/>
  <c r="D42" i="16"/>
  <c r="E42" i="16"/>
  <c r="F42" i="16"/>
  <c r="G42" i="16"/>
  <c r="I42" i="16" s="1"/>
  <c r="H42" i="16"/>
  <c r="C43" i="16"/>
  <c r="D43" i="16"/>
  <c r="E43" i="16"/>
  <c r="F43" i="16"/>
  <c r="G43" i="16"/>
  <c r="H43" i="16"/>
  <c r="I43" i="16" s="1"/>
  <c r="C59" i="16"/>
  <c r="D59" i="16"/>
  <c r="E59" i="16"/>
  <c r="F59" i="16"/>
  <c r="G59" i="16"/>
  <c r="H59" i="16"/>
  <c r="I59" i="16"/>
  <c r="C60" i="16"/>
  <c r="D60" i="16"/>
  <c r="E60" i="16"/>
  <c r="F60" i="16"/>
  <c r="G60" i="16"/>
  <c r="H60" i="16"/>
  <c r="I60" i="16"/>
  <c r="C61" i="16"/>
  <c r="D61" i="16"/>
  <c r="E61" i="16"/>
  <c r="F61" i="16"/>
  <c r="G61" i="16"/>
  <c r="I61" i="16" s="1"/>
  <c r="H61" i="16"/>
  <c r="D12" i="15"/>
  <c r="E12" i="15"/>
  <c r="F12" i="15"/>
  <c r="F11" i="15" s="1"/>
  <c r="I12" i="15"/>
  <c r="L12" i="15"/>
  <c r="C13" i="15"/>
  <c r="D13" i="15"/>
  <c r="D11" i="15" s="1"/>
  <c r="F13" i="15"/>
  <c r="G13" i="15"/>
  <c r="J13" i="15"/>
  <c r="K13" i="15"/>
  <c r="F14" i="15"/>
  <c r="H14" i="15"/>
  <c r="C15" i="15"/>
  <c r="D15" i="15"/>
  <c r="D14" i="15" s="1"/>
  <c r="E15" i="15"/>
  <c r="F15" i="15"/>
  <c r="G15" i="15"/>
  <c r="H15" i="15"/>
  <c r="H12" i="15" s="1"/>
  <c r="H11" i="15" s="1"/>
  <c r="I15" i="15"/>
  <c r="J15" i="15"/>
  <c r="J12" i="15" s="1"/>
  <c r="J11" i="15" s="1"/>
  <c r="K15" i="15"/>
  <c r="L15" i="15"/>
  <c r="C16" i="15"/>
  <c r="D16" i="15"/>
  <c r="E16" i="15"/>
  <c r="E13" i="15" s="1"/>
  <c r="F16" i="15"/>
  <c r="G16" i="15"/>
  <c r="H16" i="15"/>
  <c r="H13" i="15" s="1"/>
  <c r="I16" i="15"/>
  <c r="J16" i="15"/>
  <c r="K16" i="15"/>
  <c r="L16" i="15"/>
  <c r="L13" i="15" s="1"/>
  <c r="C44" i="15"/>
  <c r="D44" i="15"/>
  <c r="E44" i="15"/>
  <c r="F44" i="15"/>
  <c r="G44" i="15"/>
  <c r="H44" i="15"/>
  <c r="I44" i="15"/>
  <c r="J44" i="15"/>
  <c r="K44" i="15"/>
  <c r="L44" i="15"/>
  <c r="C45" i="15"/>
  <c r="D45" i="15"/>
  <c r="E45" i="15"/>
  <c r="F45" i="15"/>
  <c r="G45" i="15"/>
  <c r="H45" i="15"/>
  <c r="I45" i="15"/>
  <c r="J45" i="15"/>
  <c r="K45" i="15"/>
  <c r="L45" i="15"/>
  <c r="C46" i="15"/>
  <c r="D46" i="15"/>
  <c r="E46" i="15"/>
  <c r="F46" i="15"/>
  <c r="G46" i="15"/>
  <c r="H46" i="15"/>
  <c r="I46" i="15"/>
  <c r="J46" i="15"/>
  <c r="K46" i="15"/>
  <c r="L46" i="15"/>
  <c r="M49" i="15"/>
  <c r="M46" i="15" s="1"/>
  <c r="M50" i="15"/>
  <c r="C62" i="15"/>
  <c r="D62" i="15"/>
  <c r="E62" i="15"/>
  <c r="F62" i="15"/>
  <c r="G62" i="15"/>
  <c r="H62" i="15"/>
  <c r="I62" i="15"/>
  <c r="J62" i="15"/>
  <c r="K62" i="15"/>
  <c r="L62" i="15"/>
  <c r="C63" i="15"/>
  <c r="D63" i="15"/>
  <c r="E63" i="15"/>
  <c r="F63" i="15"/>
  <c r="G63" i="15"/>
  <c r="H63" i="15"/>
  <c r="I63" i="15"/>
  <c r="J63" i="15"/>
  <c r="K63" i="15"/>
  <c r="L63" i="15"/>
  <c r="C64" i="15"/>
  <c r="D64" i="15"/>
  <c r="E64" i="15"/>
  <c r="F64" i="15"/>
  <c r="G64" i="15"/>
  <c r="H64" i="15"/>
  <c r="I64" i="15"/>
  <c r="J64" i="15"/>
  <c r="K64" i="15"/>
  <c r="L64" i="15"/>
  <c r="C10" i="14"/>
  <c r="C9" i="14" s="1"/>
  <c r="E10" i="14"/>
  <c r="E9" i="14" s="1"/>
  <c r="K10" i="14"/>
  <c r="E11" i="14"/>
  <c r="F11" i="14"/>
  <c r="H11" i="14"/>
  <c r="H9" i="14" s="1"/>
  <c r="I11" i="14"/>
  <c r="J11" i="14"/>
  <c r="L11" i="14"/>
  <c r="C12" i="14"/>
  <c r="G12" i="14"/>
  <c r="H12" i="14"/>
  <c r="C13" i="14"/>
  <c r="D13" i="14"/>
  <c r="D10" i="14" s="1"/>
  <c r="E13" i="14"/>
  <c r="E12" i="14" s="1"/>
  <c r="F13" i="14"/>
  <c r="F10" i="14" s="1"/>
  <c r="F9" i="14" s="1"/>
  <c r="G13" i="14"/>
  <c r="G10" i="14" s="1"/>
  <c r="G9" i="14" s="1"/>
  <c r="H13" i="14"/>
  <c r="H10" i="14" s="1"/>
  <c r="I13" i="14"/>
  <c r="I12" i="14" s="1"/>
  <c r="J13" i="14"/>
  <c r="J12" i="14" s="1"/>
  <c r="K13" i="14"/>
  <c r="C14" i="14"/>
  <c r="C11" i="14" s="1"/>
  <c r="D14" i="14"/>
  <c r="D11" i="14" s="1"/>
  <c r="D9" i="14" s="1"/>
  <c r="E14" i="14"/>
  <c r="F14" i="14"/>
  <c r="G14" i="14"/>
  <c r="G11" i="14" s="1"/>
  <c r="H14" i="14"/>
  <c r="I14" i="14"/>
  <c r="J14" i="14"/>
  <c r="K14" i="14"/>
  <c r="K11" i="14" s="1"/>
  <c r="L14" i="14"/>
  <c r="C42" i="14"/>
  <c r="D42" i="14"/>
  <c r="E42" i="14"/>
  <c r="F42" i="14"/>
  <c r="G42" i="14"/>
  <c r="H42" i="14"/>
  <c r="I42" i="14"/>
  <c r="J42" i="14"/>
  <c r="L42" i="14" s="1"/>
  <c r="K42" i="14"/>
  <c r="C43" i="14"/>
  <c r="D43" i="14"/>
  <c r="E43" i="14"/>
  <c r="F43" i="14"/>
  <c r="G43" i="14"/>
  <c r="H43" i="14"/>
  <c r="I43" i="14"/>
  <c r="J43" i="14"/>
  <c r="K43" i="14"/>
  <c r="L43" i="14"/>
  <c r="C44" i="14"/>
  <c r="D44" i="14"/>
  <c r="E44" i="14"/>
  <c r="F44" i="14"/>
  <c r="G44" i="14"/>
  <c r="H44" i="14"/>
  <c r="I44" i="14"/>
  <c r="J44" i="14"/>
  <c r="L44" i="14" s="1"/>
  <c r="K44" i="14"/>
  <c r="C60" i="14"/>
  <c r="D60" i="14"/>
  <c r="E60" i="14"/>
  <c r="F60" i="14"/>
  <c r="G60" i="14"/>
  <c r="H60" i="14"/>
  <c r="I60" i="14"/>
  <c r="J60" i="14"/>
  <c r="K60" i="14"/>
  <c r="L60" i="14"/>
  <c r="C61" i="14"/>
  <c r="D61" i="14"/>
  <c r="E61" i="14"/>
  <c r="F61" i="14"/>
  <c r="G61" i="14"/>
  <c r="H61" i="14"/>
  <c r="I61" i="14"/>
  <c r="J61" i="14"/>
  <c r="L61" i="14" s="1"/>
  <c r="K61" i="14"/>
  <c r="C62" i="14"/>
  <c r="D62" i="14"/>
  <c r="E62" i="14"/>
  <c r="F62" i="14"/>
  <c r="G62" i="14"/>
  <c r="H62" i="14"/>
  <c r="I62" i="14"/>
  <c r="J62" i="14"/>
  <c r="K62" i="14"/>
  <c r="L62" i="14"/>
  <c r="D11" i="13"/>
  <c r="C12" i="13"/>
  <c r="G12" i="13"/>
  <c r="I12" i="13"/>
  <c r="I11" i="13" s="1"/>
  <c r="K12" i="13"/>
  <c r="D13" i="13"/>
  <c r="H13" i="13"/>
  <c r="H11" i="13" s="1"/>
  <c r="L13" i="13"/>
  <c r="H14" i="13"/>
  <c r="L14" i="13"/>
  <c r="M14" i="13"/>
  <c r="C15" i="13"/>
  <c r="D15" i="13"/>
  <c r="D12" i="13" s="1"/>
  <c r="E15" i="13"/>
  <c r="E12" i="13" s="1"/>
  <c r="E11" i="13" s="1"/>
  <c r="F15" i="13"/>
  <c r="F14" i="13" s="1"/>
  <c r="G15" i="13"/>
  <c r="H15" i="13"/>
  <c r="H12" i="13" s="1"/>
  <c r="I15" i="13"/>
  <c r="I14" i="13" s="1"/>
  <c r="J15" i="13"/>
  <c r="J14" i="13" s="1"/>
  <c r="K15" i="13"/>
  <c r="L15" i="13"/>
  <c r="L12" i="13" s="1"/>
  <c r="L11" i="13" s="1"/>
  <c r="M15" i="13"/>
  <c r="M12" i="13" s="1"/>
  <c r="M11" i="13" s="1"/>
  <c r="C16" i="13"/>
  <c r="C13" i="13" s="1"/>
  <c r="D16" i="13"/>
  <c r="E16" i="13"/>
  <c r="E13" i="13" s="1"/>
  <c r="F16" i="13"/>
  <c r="F13" i="13" s="1"/>
  <c r="G16" i="13"/>
  <c r="G13" i="13" s="1"/>
  <c r="H16" i="13"/>
  <c r="I16" i="13"/>
  <c r="I13" i="13" s="1"/>
  <c r="J16" i="13"/>
  <c r="J13" i="13" s="1"/>
  <c r="K16" i="13"/>
  <c r="K13" i="13" s="1"/>
  <c r="L16" i="13"/>
  <c r="M16" i="13"/>
  <c r="M13" i="13" s="1"/>
  <c r="C45" i="13"/>
  <c r="D45" i="13"/>
  <c r="E45" i="13"/>
  <c r="F45" i="13"/>
  <c r="G45" i="13"/>
  <c r="H45" i="13"/>
  <c r="I45" i="13"/>
  <c r="J45" i="13"/>
  <c r="K45" i="13"/>
  <c r="L45" i="13"/>
  <c r="M45" i="13"/>
  <c r="C46" i="13"/>
  <c r="D46" i="13"/>
  <c r="E46" i="13"/>
  <c r="F46" i="13"/>
  <c r="G46" i="13"/>
  <c r="H46" i="13"/>
  <c r="I46" i="13"/>
  <c r="J46" i="13"/>
  <c r="K46" i="13"/>
  <c r="L46" i="13"/>
  <c r="M46" i="13"/>
  <c r="C62" i="13"/>
  <c r="D62" i="13"/>
  <c r="E62" i="13"/>
  <c r="F62" i="13"/>
  <c r="G62" i="13"/>
  <c r="H62" i="13"/>
  <c r="I62" i="13"/>
  <c r="J62" i="13"/>
  <c r="K62" i="13"/>
  <c r="L62" i="13"/>
  <c r="M62" i="13"/>
  <c r="C63" i="13"/>
  <c r="D63" i="13"/>
  <c r="E63" i="13"/>
  <c r="F63" i="13"/>
  <c r="G63" i="13"/>
  <c r="H63" i="13"/>
  <c r="I63" i="13"/>
  <c r="J63" i="13"/>
  <c r="K63" i="13"/>
  <c r="L63" i="13"/>
  <c r="M63" i="13"/>
  <c r="C64" i="13"/>
  <c r="D64" i="13"/>
  <c r="E64" i="13"/>
  <c r="F64" i="13"/>
  <c r="G64" i="13"/>
  <c r="H64" i="13"/>
  <c r="I64" i="13"/>
  <c r="J64" i="13"/>
  <c r="K64" i="13"/>
  <c r="L64" i="13"/>
  <c r="M64" i="13"/>
  <c r="F9" i="12"/>
  <c r="C10" i="12"/>
  <c r="F10" i="12"/>
  <c r="G10" i="12"/>
  <c r="F11" i="12"/>
  <c r="C12" i="12"/>
  <c r="C9" i="12" s="1"/>
  <c r="C8" i="12" s="1"/>
  <c r="D12" i="12"/>
  <c r="D11" i="12" s="1"/>
  <c r="E12" i="12"/>
  <c r="F12" i="12"/>
  <c r="G12" i="12"/>
  <c r="G9" i="12" s="1"/>
  <c r="G8" i="12" s="1"/>
  <c r="H12" i="12"/>
  <c r="I12" i="12" s="1"/>
  <c r="C13" i="12"/>
  <c r="D13" i="12"/>
  <c r="D10" i="12" s="1"/>
  <c r="E13" i="12"/>
  <c r="E10" i="12" s="1"/>
  <c r="F13" i="12"/>
  <c r="G13" i="12"/>
  <c r="H13" i="12"/>
  <c r="H10" i="12" s="1"/>
  <c r="I10" i="12" s="1"/>
  <c r="I13" i="12"/>
  <c r="C41" i="12"/>
  <c r="D41" i="12"/>
  <c r="E41" i="12"/>
  <c r="F41" i="12"/>
  <c r="G41" i="12"/>
  <c r="H41" i="12"/>
  <c r="I41" i="12"/>
  <c r="C42" i="12"/>
  <c r="D42" i="12"/>
  <c r="E42" i="12"/>
  <c r="F42" i="12"/>
  <c r="G42" i="12"/>
  <c r="H42" i="12"/>
  <c r="C43" i="12"/>
  <c r="D43" i="12"/>
  <c r="E43" i="12"/>
  <c r="F43" i="12"/>
  <c r="G43" i="12"/>
  <c r="H43" i="12"/>
  <c r="I43" i="12"/>
  <c r="D59" i="12"/>
  <c r="E59" i="12"/>
  <c r="F59" i="12"/>
  <c r="G59" i="12"/>
  <c r="I59" i="12" s="1"/>
  <c r="H59" i="12"/>
  <c r="C60" i="12"/>
  <c r="D60" i="12"/>
  <c r="E60" i="12"/>
  <c r="F60" i="12"/>
  <c r="G60" i="12"/>
  <c r="H60" i="12"/>
  <c r="I60" i="12" s="1"/>
  <c r="C61" i="12"/>
  <c r="D61" i="12"/>
  <c r="E61" i="12"/>
  <c r="F61" i="12"/>
  <c r="G61" i="12"/>
  <c r="H61" i="12"/>
  <c r="I61" i="12"/>
  <c r="C6" i="11"/>
  <c r="G6" i="11"/>
  <c r="H6" i="11"/>
  <c r="C7" i="11"/>
  <c r="D7" i="11"/>
  <c r="D6" i="11" s="1"/>
  <c r="E7" i="11"/>
  <c r="E6" i="11" s="1"/>
  <c r="F7" i="11"/>
  <c r="F6" i="11" s="1"/>
  <c r="G7" i="11"/>
  <c r="H7" i="11"/>
  <c r="B16" i="11"/>
  <c r="C17" i="11"/>
  <c r="D17" i="11"/>
  <c r="E17" i="11"/>
  <c r="F17" i="11"/>
  <c r="G17" i="11"/>
  <c r="H17" i="11"/>
  <c r="B18" i="11"/>
  <c r="B17" i="11" s="1"/>
  <c r="B19" i="11"/>
  <c r="B20" i="11"/>
  <c r="B21" i="11"/>
  <c r="B22" i="11"/>
  <c r="C23" i="11"/>
  <c r="D23" i="11"/>
  <c r="E23" i="11"/>
  <c r="F23" i="11"/>
  <c r="G23" i="11"/>
  <c r="H23" i="11"/>
  <c r="B24" i="11"/>
  <c r="B23" i="11" s="1"/>
  <c r="B25" i="11"/>
  <c r="B26" i="11"/>
  <c r="B27" i="11"/>
  <c r="B28" i="11"/>
  <c r="B29" i="11"/>
  <c r="D6" i="10"/>
  <c r="E6" i="10"/>
  <c r="H6" i="10"/>
  <c r="I6" i="10"/>
  <c r="L6" i="10"/>
  <c r="P6" i="10"/>
  <c r="B7" i="10"/>
  <c r="B6" i="10" s="1"/>
  <c r="C7" i="10"/>
  <c r="C6" i="10" s="1"/>
  <c r="D7" i="10"/>
  <c r="E7" i="10"/>
  <c r="F7" i="10"/>
  <c r="F6" i="10" s="1"/>
  <c r="G7" i="10"/>
  <c r="G6" i="10" s="1"/>
  <c r="H7" i="10"/>
  <c r="I7" i="10"/>
  <c r="J7" i="10"/>
  <c r="J6" i="10" s="1"/>
  <c r="K7" i="10"/>
  <c r="K6" i="10" s="1"/>
  <c r="L7" i="10"/>
  <c r="M7" i="10"/>
  <c r="M6" i="10" s="1"/>
  <c r="N7" i="10"/>
  <c r="N6" i="10" s="1"/>
  <c r="O7" i="10"/>
  <c r="O6" i="10" s="1"/>
  <c r="P7" i="10"/>
  <c r="Q7" i="10"/>
  <c r="Q6" i="10" s="1"/>
  <c r="R7" i="10"/>
  <c r="R6" i="10" s="1"/>
  <c r="S7" i="10"/>
  <c r="S6" i="10" s="1"/>
  <c r="B17" i="10"/>
  <c r="C17" i="10"/>
  <c r="D17" i="10"/>
  <c r="E17" i="10"/>
  <c r="F17" i="10"/>
  <c r="G17" i="10"/>
  <c r="H17" i="10"/>
  <c r="I17" i="10"/>
  <c r="J17" i="10"/>
  <c r="K17" i="10"/>
  <c r="L17" i="10"/>
  <c r="M17" i="10"/>
  <c r="N17" i="10"/>
  <c r="O17" i="10"/>
  <c r="P17" i="10"/>
  <c r="Q17" i="10"/>
  <c r="R17" i="10"/>
  <c r="S17" i="10"/>
  <c r="B23" i="10"/>
  <c r="C23" i="10"/>
  <c r="D23" i="10"/>
  <c r="E23" i="10"/>
  <c r="F23" i="10"/>
  <c r="G23" i="10"/>
  <c r="H23" i="10"/>
  <c r="I23" i="10"/>
  <c r="J23" i="10"/>
  <c r="K23" i="10"/>
  <c r="L23" i="10"/>
  <c r="M23" i="10"/>
  <c r="N23" i="10"/>
  <c r="O23" i="10"/>
  <c r="P23" i="10"/>
  <c r="Q23" i="10"/>
  <c r="R23" i="10"/>
  <c r="S23" i="10"/>
  <c r="C5" i="9"/>
  <c r="G5" i="9"/>
  <c r="K5" i="9"/>
  <c r="L5" i="9"/>
  <c r="B6" i="9"/>
  <c r="B5" i="9" s="1"/>
  <c r="C6" i="9"/>
  <c r="D6" i="9"/>
  <c r="D5" i="9" s="1"/>
  <c r="E6" i="9"/>
  <c r="E5" i="9" s="1"/>
  <c r="G6" i="9"/>
  <c r="H6" i="9"/>
  <c r="H5" i="9" s="1"/>
  <c r="I6" i="9"/>
  <c r="I5" i="9" s="1"/>
  <c r="J6" i="9"/>
  <c r="J5" i="9" s="1"/>
  <c r="K6" i="9"/>
  <c r="L6" i="9"/>
  <c r="B16" i="9"/>
  <c r="C16" i="9"/>
  <c r="D16" i="9"/>
  <c r="E16" i="9"/>
  <c r="F16" i="9"/>
  <c r="G16" i="9"/>
  <c r="H16" i="9"/>
  <c r="I16" i="9"/>
  <c r="J16" i="9"/>
  <c r="K16" i="9"/>
  <c r="L16" i="9"/>
  <c r="B22" i="9"/>
  <c r="C22" i="9"/>
  <c r="D22" i="9"/>
  <c r="E22" i="9"/>
  <c r="F22" i="9"/>
  <c r="G22" i="9"/>
  <c r="H22" i="9"/>
  <c r="I22" i="9"/>
  <c r="J22" i="9"/>
  <c r="K22" i="9"/>
  <c r="L22" i="9"/>
  <c r="D6" i="8"/>
  <c r="E6" i="8"/>
  <c r="F6" i="8"/>
  <c r="J6" i="8"/>
  <c r="C7" i="8"/>
  <c r="C6" i="8" s="1"/>
  <c r="D7" i="8"/>
  <c r="E7" i="8"/>
  <c r="F7" i="8"/>
  <c r="G7" i="8"/>
  <c r="G6" i="8" s="1"/>
  <c r="H7" i="8"/>
  <c r="H6" i="8" s="1"/>
  <c r="I7" i="8"/>
  <c r="I6" i="8" s="1"/>
  <c r="J7" i="8"/>
  <c r="K7" i="8"/>
  <c r="K6" i="8" s="1"/>
  <c r="C17" i="8"/>
  <c r="D17" i="8"/>
  <c r="E17" i="8"/>
  <c r="F17" i="8"/>
  <c r="G17" i="8"/>
  <c r="H17" i="8"/>
  <c r="I17" i="8"/>
  <c r="J17" i="8"/>
  <c r="K17" i="8"/>
  <c r="K8" i="7"/>
  <c r="D9" i="7"/>
  <c r="H9" i="7"/>
  <c r="C10" i="7"/>
  <c r="C8" i="7" s="1"/>
  <c r="D10" i="7"/>
  <c r="G10" i="7"/>
  <c r="K10" i="7"/>
  <c r="C11" i="7"/>
  <c r="K11" i="7"/>
  <c r="C12" i="7"/>
  <c r="C9" i="7" s="1"/>
  <c r="D12" i="7"/>
  <c r="E12" i="7"/>
  <c r="F12" i="7"/>
  <c r="F9" i="7" s="1"/>
  <c r="F8" i="7" s="1"/>
  <c r="G12" i="7"/>
  <c r="G9" i="7" s="1"/>
  <c r="G8" i="7" s="1"/>
  <c r="H12" i="7"/>
  <c r="I12" i="7"/>
  <c r="J12" i="7"/>
  <c r="J9" i="7" s="1"/>
  <c r="J8" i="7" s="1"/>
  <c r="K12" i="7"/>
  <c r="K9" i="7" s="1"/>
  <c r="C13" i="7"/>
  <c r="D13" i="7"/>
  <c r="D11" i="7" s="1"/>
  <c r="E13" i="7"/>
  <c r="E10" i="7" s="1"/>
  <c r="F13" i="7"/>
  <c r="F10" i="7" s="1"/>
  <c r="G13" i="7"/>
  <c r="H13" i="7"/>
  <c r="H11" i="7" s="1"/>
  <c r="I13" i="7"/>
  <c r="I10" i="7" s="1"/>
  <c r="J13" i="7"/>
  <c r="J10" i="7" s="1"/>
  <c r="K13" i="7"/>
  <c r="C42" i="7"/>
  <c r="D42" i="7"/>
  <c r="E42" i="7"/>
  <c r="F42" i="7"/>
  <c r="G42" i="7"/>
  <c r="H42" i="7"/>
  <c r="I42" i="7"/>
  <c r="J42" i="7"/>
  <c r="K42" i="7"/>
  <c r="C43" i="7"/>
  <c r="D43" i="7"/>
  <c r="E43" i="7"/>
  <c r="F43" i="7"/>
  <c r="G43" i="7"/>
  <c r="H43" i="7"/>
  <c r="I43" i="7"/>
  <c r="J43" i="7"/>
  <c r="K43" i="7"/>
  <c r="C45" i="7"/>
  <c r="C46" i="7"/>
  <c r="C60" i="7"/>
  <c r="D60" i="7"/>
  <c r="E60" i="7"/>
  <c r="F60" i="7"/>
  <c r="G60" i="7"/>
  <c r="H60" i="7"/>
  <c r="I60" i="7"/>
  <c r="J60" i="7"/>
  <c r="K60" i="7"/>
  <c r="C61" i="7"/>
  <c r="D61" i="7"/>
  <c r="E61" i="7"/>
  <c r="F61" i="7"/>
  <c r="G61" i="7"/>
  <c r="H61" i="7"/>
  <c r="I61" i="7"/>
  <c r="J61" i="7"/>
  <c r="K61" i="7"/>
  <c r="G9" i="6"/>
  <c r="G8" i="6" s="1"/>
  <c r="K9" i="6"/>
  <c r="K8" i="6" s="1"/>
  <c r="M9" i="6"/>
  <c r="M8" i="6" s="1"/>
  <c r="O9" i="6"/>
  <c r="O8" i="6" s="1"/>
  <c r="G10" i="6"/>
  <c r="K10" i="6"/>
  <c r="M10" i="6"/>
  <c r="O10" i="6"/>
  <c r="G11" i="6"/>
  <c r="K11" i="6"/>
  <c r="M11" i="6"/>
  <c r="O11" i="6"/>
  <c r="C12" i="6"/>
  <c r="C9" i="6" s="1"/>
  <c r="D12" i="6"/>
  <c r="D9" i="6" s="1"/>
  <c r="E12" i="6"/>
  <c r="E9" i="6" s="1"/>
  <c r="F12" i="6"/>
  <c r="F9" i="6" s="1"/>
  <c r="G12" i="6"/>
  <c r="H12" i="6"/>
  <c r="H9" i="6" s="1"/>
  <c r="I12" i="6"/>
  <c r="I9" i="6" s="1"/>
  <c r="J12" i="6"/>
  <c r="J9" i="6" s="1"/>
  <c r="K12" i="6"/>
  <c r="L12" i="6"/>
  <c r="L9" i="6" s="1"/>
  <c r="M12" i="6"/>
  <c r="N12" i="6"/>
  <c r="N9" i="6" s="1"/>
  <c r="O12" i="6"/>
  <c r="P12" i="6"/>
  <c r="P9" i="6" s="1"/>
  <c r="Q12" i="6"/>
  <c r="Q9" i="6" s="1"/>
  <c r="R12" i="6"/>
  <c r="R9" i="6" s="1"/>
  <c r="C13" i="6"/>
  <c r="C10" i="6" s="1"/>
  <c r="D13" i="6"/>
  <c r="D10" i="6" s="1"/>
  <c r="E13" i="6"/>
  <c r="E10" i="6" s="1"/>
  <c r="F13" i="6"/>
  <c r="F10" i="6" s="1"/>
  <c r="G13" i="6"/>
  <c r="H13" i="6"/>
  <c r="H10" i="6" s="1"/>
  <c r="I13" i="6"/>
  <c r="I10" i="6" s="1"/>
  <c r="J13" i="6"/>
  <c r="J10" i="6" s="1"/>
  <c r="K13" i="6"/>
  <c r="L13" i="6"/>
  <c r="L10" i="6" s="1"/>
  <c r="M13" i="6"/>
  <c r="N13" i="6"/>
  <c r="N10" i="6" s="1"/>
  <c r="O13" i="6"/>
  <c r="P13" i="6"/>
  <c r="P10" i="6" s="1"/>
  <c r="Q13" i="6"/>
  <c r="Q10" i="6" s="1"/>
  <c r="R13" i="6"/>
  <c r="R10" i="6" s="1"/>
  <c r="C41" i="6"/>
  <c r="D41" i="6"/>
  <c r="E41" i="6"/>
  <c r="F41" i="6"/>
  <c r="G41" i="6"/>
  <c r="H41" i="6"/>
  <c r="I41" i="6"/>
  <c r="J41" i="6"/>
  <c r="K41" i="6"/>
  <c r="L41" i="6"/>
  <c r="M41" i="6"/>
  <c r="N41" i="6"/>
  <c r="O41" i="6"/>
  <c r="P41" i="6"/>
  <c r="Q41" i="6"/>
  <c r="R41" i="6"/>
  <c r="C42" i="6"/>
  <c r="D42" i="6"/>
  <c r="E42" i="6"/>
  <c r="F42" i="6"/>
  <c r="G42" i="6"/>
  <c r="H42" i="6"/>
  <c r="I42" i="6"/>
  <c r="J42" i="6"/>
  <c r="K42" i="6"/>
  <c r="L42" i="6"/>
  <c r="M42" i="6"/>
  <c r="N42" i="6"/>
  <c r="O42" i="6"/>
  <c r="P42" i="6"/>
  <c r="Q42" i="6"/>
  <c r="R42" i="6"/>
  <c r="C43" i="6"/>
  <c r="D43" i="6"/>
  <c r="E43" i="6"/>
  <c r="F43" i="6"/>
  <c r="G43" i="6"/>
  <c r="H43" i="6"/>
  <c r="I43" i="6"/>
  <c r="J43" i="6"/>
  <c r="K43" i="6"/>
  <c r="L43" i="6"/>
  <c r="M43" i="6"/>
  <c r="N43" i="6"/>
  <c r="O43" i="6"/>
  <c r="P43" i="6"/>
  <c r="Q43" i="6"/>
  <c r="R43" i="6"/>
  <c r="C59" i="6"/>
  <c r="D59" i="6"/>
  <c r="E59" i="6"/>
  <c r="F59" i="6"/>
  <c r="G59" i="6"/>
  <c r="H59" i="6"/>
  <c r="I59" i="6"/>
  <c r="J59" i="6"/>
  <c r="K59" i="6"/>
  <c r="L59" i="6"/>
  <c r="M59" i="6"/>
  <c r="N59" i="6"/>
  <c r="O59" i="6"/>
  <c r="P59" i="6"/>
  <c r="Q59" i="6"/>
  <c r="R59" i="6"/>
  <c r="C60" i="6"/>
  <c r="D60" i="6"/>
  <c r="E60" i="6"/>
  <c r="F60" i="6"/>
  <c r="G60" i="6"/>
  <c r="H60" i="6"/>
  <c r="I60" i="6"/>
  <c r="J60" i="6"/>
  <c r="K60" i="6"/>
  <c r="L60" i="6"/>
  <c r="M60" i="6"/>
  <c r="N60" i="6"/>
  <c r="O60" i="6"/>
  <c r="P60" i="6"/>
  <c r="Q60" i="6"/>
  <c r="R60" i="6"/>
  <c r="C61" i="6"/>
  <c r="D61" i="6"/>
  <c r="E61" i="6"/>
  <c r="F61" i="6"/>
  <c r="G61" i="6"/>
  <c r="H61" i="6"/>
  <c r="I61" i="6"/>
  <c r="J61" i="6"/>
  <c r="K61" i="6"/>
  <c r="L61" i="6"/>
  <c r="M61" i="6"/>
  <c r="N61" i="6"/>
  <c r="O61" i="6"/>
  <c r="P61" i="6"/>
  <c r="Q61" i="6"/>
  <c r="R61" i="6"/>
  <c r="E9" i="5"/>
  <c r="I9" i="5"/>
  <c r="J9" i="5"/>
  <c r="C10" i="5"/>
  <c r="D10" i="5"/>
  <c r="E10" i="5"/>
  <c r="G10" i="5"/>
  <c r="K10" i="5"/>
  <c r="C12" i="5"/>
  <c r="C11" i="5" s="1"/>
  <c r="D12" i="5"/>
  <c r="E12" i="5"/>
  <c r="F12" i="5"/>
  <c r="F9" i="5" s="1"/>
  <c r="G12" i="5"/>
  <c r="G9" i="5" s="1"/>
  <c r="G8" i="5" s="1"/>
  <c r="H12" i="5"/>
  <c r="H9" i="5" s="1"/>
  <c r="I12" i="5"/>
  <c r="J12" i="5"/>
  <c r="K12" i="5"/>
  <c r="K9" i="5" s="1"/>
  <c r="K8" i="5" s="1"/>
  <c r="L12" i="5"/>
  <c r="L9" i="5" s="1"/>
  <c r="C13" i="5"/>
  <c r="D13" i="5"/>
  <c r="E13" i="5"/>
  <c r="F13" i="5"/>
  <c r="F10" i="5" s="1"/>
  <c r="G13" i="5"/>
  <c r="H13" i="5"/>
  <c r="H10" i="5" s="1"/>
  <c r="I13" i="5"/>
  <c r="I11" i="5" s="1"/>
  <c r="J13" i="5"/>
  <c r="J10" i="5" s="1"/>
  <c r="K13" i="5"/>
  <c r="L13" i="5"/>
  <c r="L10" i="5" s="1"/>
  <c r="C41" i="5"/>
  <c r="D41" i="5"/>
  <c r="E41" i="5"/>
  <c r="F41" i="5"/>
  <c r="G41" i="5"/>
  <c r="H41" i="5"/>
  <c r="I41" i="5"/>
  <c r="J41" i="5"/>
  <c r="K41" i="5"/>
  <c r="L41" i="5"/>
  <c r="C59" i="5"/>
  <c r="D59" i="5"/>
  <c r="E59" i="5"/>
  <c r="F59" i="5"/>
  <c r="G59" i="5"/>
  <c r="H59" i="5"/>
  <c r="I59" i="5"/>
  <c r="J59" i="5"/>
  <c r="K59" i="5"/>
  <c r="L59" i="5"/>
  <c r="C60" i="5"/>
  <c r="D60" i="5"/>
  <c r="E60" i="5"/>
  <c r="F60" i="5"/>
  <c r="G60" i="5"/>
  <c r="H60" i="5"/>
  <c r="I60" i="5"/>
  <c r="J60" i="5"/>
  <c r="K60" i="5"/>
  <c r="L60" i="5"/>
  <c r="C61" i="5"/>
  <c r="D61" i="5"/>
  <c r="E61" i="5"/>
  <c r="F61" i="5"/>
  <c r="G61" i="5"/>
  <c r="H61" i="5"/>
  <c r="I61" i="5"/>
  <c r="J61" i="5"/>
  <c r="K61" i="5"/>
  <c r="L61" i="5"/>
  <c r="I6" i="4"/>
  <c r="M6" i="4"/>
  <c r="N6" i="4"/>
  <c r="B7" i="4"/>
  <c r="B6" i="4" s="1"/>
  <c r="C7" i="4"/>
  <c r="C6" i="4" s="1"/>
  <c r="D7" i="4"/>
  <c r="D6" i="4" s="1"/>
  <c r="E7" i="4"/>
  <c r="E6" i="4" s="1"/>
  <c r="F7" i="4"/>
  <c r="F6" i="4" s="1"/>
  <c r="G7" i="4"/>
  <c r="G6" i="4" s="1"/>
  <c r="H7" i="4"/>
  <c r="H6" i="4" s="1"/>
  <c r="I7" i="4"/>
  <c r="J7" i="4"/>
  <c r="J6" i="4" s="1"/>
  <c r="K7" i="4"/>
  <c r="K6" i="4" s="1"/>
  <c r="L7" i="4"/>
  <c r="L6" i="4" s="1"/>
  <c r="M7" i="4"/>
  <c r="N7" i="4"/>
  <c r="O7" i="4"/>
  <c r="O6" i="4" s="1"/>
  <c r="P7" i="4"/>
  <c r="P6" i="4" s="1"/>
  <c r="Q7" i="4"/>
  <c r="Q6" i="4" s="1"/>
  <c r="B17" i="4"/>
  <c r="C17" i="4"/>
  <c r="D17" i="4"/>
  <c r="E17" i="4"/>
  <c r="F17" i="4"/>
  <c r="G17" i="4"/>
  <c r="H17" i="4"/>
  <c r="I17" i="4"/>
  <c r="J17" i="4"/>
  <c r="K17" i="4"/>
  <c r="L17" i="4"/>
  <c r="M17" i="4"/>
  <c r="N17" i="4"/>
  <c r="O17" i="4"/>
  <c r="P17" i="4"/>
  <c r="Q17" i="4"/>
  <c r="B23" i="4"/>
  <c r="C23" i="4"/>
  <c r="D23" i="4"/>
  <c r="E23" i="4"/>
  <c r="F23" i="4"/>
  <c r="G23" i="4"/>
  <c r="H23" i="4"/>
  <c r="I23" i="4"/>
  <c r="J23" i="4"/>
  <c r="K23" i="4"/>
  <c r="L23" i="4"/>
  <c r="M23" i="4"/>
  <c r="N23" i="4"/>
  <c r="O23" i="4"/>
  <c r="P23" i="4"/>
  <c r="Q23" i="4"/>
  <c r="C7" i="3"/>
  <c r="G7" i="3"/>
  <c r="I7" i="3"/>
  <c r="K7" i="3"/>
  <c r="B8" i="3"/>
  <c r="B7" i="3" s="1"/>
  <c r="C8" i="3"/>
  <c r="D8" i="3"/>
  <c r="D7" i="3" s="1"/>
  <c r="E8" i="3"/>
  <c r="E7" i="3" s="1"/>
  <c r="F8" i="3"/>
  <c r="F7" i="3" s="1"/>
  <c r="G8" i="3"/>
  <c r="H8" i="3"/>
  <c r="H7" i="3" s="1"/>
  <c r="I8" i="3"/>
  <c r="J8" i="3"/>
  <c r="J7" i="3" s="1"/>
  <c r="K8" i="3"/>
  <c r="L8" i="3"/>
  <c r="L7" i="3" s="1"/>
  <c r="M8" i="3"/>
  <c r="M7" i="3" s="1"/>
  <c r="B18" i="3"/>
  <c r="C18" i="3"/>
  <c r="D18" i="3"/>
  <c r="E18" i="3"/>
  <c r="F18" i="3"/>
  <c r="G18" i="3"/>
  <c r="H18" i="3"/>
  <c r="I18" i="3"/>
  <c r="J18" i="3"/>
  <c r="K18" i="3"/>
  <c r="L18" i="3"/>
  <c r="M18" i="3"/>
  <c r="B24" i="3"/>
  <c r="C24" i="3"/>
  <c r="D24" i="3"/>
  <c r="E24" i="3"/>
  <c r="F24" i="3"/>
  <c r="G24" i="3"/>
  <c r="H24" i="3"/>
  <c r="I24" i="3"/>
  <c r="J24" i="3"/>
  <c r="K24" i="3"/>
  <c r="L24" i="3"/>
  <c r="M24" i="3"/>
  <c r="B6" i="2"/>
  <c r="F6" i="2"/>
  <c r="J6" i="2"/>
  <c r="M6" i="2"/>
  <c r="N6" i="2"/>
  <c r="B7" i="2"/>
  <c r="C7" i="2"/>
  <c r="C6" i="2" s="1"/>
  <c r="D7" i="2"/>
  <c r="D6" i="2" s="1"/>
  <c r="E7" i="2"/>
  <c r="E6" i="2" s="1"/>
  <c r="F7" i="2"/>
  <c r="G7" i="2"/>
  <c r="G6" i="2" s="1"/>
  <c r="H7" i="2"/>
  <c r="H6" i="2" s="1"/>
  <c r="I7" i="2"/>
  <c r="I6" i="2" s="1"/>
  <c r="J7" i="2"/>
  <c r="K7" i="2"/>
  <c r="K6" i="2" s="1"/>
  <c r="L7" i="2"/>
  <c r="L6" i="2" s="1"/>
  <c r="M7" i="2"/>
  <c r="N7" i="2"/>
  <c r="O7" i="2"/>
  <c r="O6" i="2" s="1"/>
  <c r="B17" i="2"/>
  <c r="C17" i="2"/>
  <c r="D17" i="2"/>
  <c r="E17" i="2"/>
  <c r="F17" i="2"/>
  <c r="G17" i="2"/>
  <c r="H17" i="2"/>
  <c r="I17" i="2"/>
  <c r="J17" i="2"/>
  <c r="K17" i="2"/>
  <c r="L17" i="2"/>
  <c r="M17" i="2"/>
  <c r="N17" i="2"/>
  <c r="O17" i="2"/>
  <c r="B23" i="2"/>
  <c r="C23" i="2"/>
  <c r="D23" i="2"/>
  <c r="E23" i="2"/>
  <c r="F23" i="2"/>
  <c r="G23" i="2"/>
  <c r="H23" i="2"/>
  <c r="I23" i="2"/>
  <c r="J23" i="2"/>
  <c r="K23" i="2"/>
  <c r="L23" i="2"/>
  <c r="M23" i="2"/>
  <c r="N23" i="2"/>
  <c r="O23" i="2"/>
  <c r="B6" i="1"/>
  <c r="E6" i="1"/>
  <c r="F6" i="1"/>
  <c r="B7" i="1"/>
  <c r="C7" i="1"/>
  <c r="C6" i="1" s="1"/>
  <c r="D7" i="1"/>
  <c r="D6" i="1" s="1"/>
  <c r="E7" i="1"/>
  <c r="F7" i="1"/>
  <c r="G7" i="1"/>
  <c r="G6" i="1" s="1"/>
  <c r="B17" i="1"/>
  <c r="C17" i="1"/>
  <c r="D17" i="1"/>
  <c r="E17" i="1"/>
  <c r="F17" i="1"/>
  <c r="G17" i="1"/>
  <c r="B23" i="1"/>
  <c r="C23" i="1"/>
  <c r="D23" i="1"/>
  <c r="E23" i="1"/>
  <c r="F23" i="1"/>
  <c r="G23" i="1"/>
  <c r="C8" i="6" l="1"/>
  <c r="R8" i="6"/>
  <c r="N8" i="6"/>
  <c r="J8" i="6"/>
  <c r="F8" i="6"/>
  <c r="Q8" i="6"/>
  <c r="I8" i="6"/>
  <c r="E8" i="6"/>
  <c r="L8" i="5"/>
  <c r="H8" i="5"/>
  <c r="D9" i="5"/>
  <c r="D8" i="5" s="1"/>
  <c r="D11" i="5"/>
  <c r="H11" i="5"/>
  <c r="J8" i="5"/>
  <c r="R11" i="6"/>
  <c r="F11" i="7"/>
  <c r="B6" i="11"/>
  <c r="D9" i="12"/>
  <c r="D8" i="12" s="1"/>
  <c r="C14" i="13"/>
  <c r="C11" i="13"/>
  <c r="I11" i="15"/>
  <c r="G11" i="5"/>
  <c r="I10" i="5"/>
  <c r="I8" i="5" s="1"/>
  <c r="C9" i="5"/>
  <c r="C8" i="5" s="1"/>
  <c r="Q11" i="6"/>
  <c r="F11" i="6"/>
  <c r="I11" i="7"/>
  <c r="E11" i="7"/>
  <c r="J11" i="7"/>
  <c r="H10" i="7"/>
  <c r="H8" i="7" s="1"/>
  <c r="H9" i="12"/>
  <c r="G14" i="13"/>
  <c r="G11" i="13"/>
  <c r="J10" i="14"/>
  <c r="J9" i="14" s="1"/>
  <c r="I13" i="15"/>
  <c r="I14" i="15"/>
  <c r="K12" i="15"/>
  <c r="K11" i="15" s="1"/>
  <c r="K14" i="15"/>
  <c r="G12" i="15"/>
  <c r="G11" i="15" s="1"/>
  <c r="G14" i="15"/>
  <c r="C12" i="15"/>
  <c r="C11" i="15" s="1"/>
  <c r="C14" i="15"/>
  <c r="F9" i="16"/>
  <c r="F8" i="16" s="1"/>
  <c r="F11" i="16"/>
  <c r="E10" i="16"/>
  <c r="C9" i="16"/>
  <c r="C8" i="16" s="1"/>
  <c r="O26" i="21"/>
  <c r="M25" i="21"/>
  <c r="O25" i="21" s="1"/>
  <c r="E25" i="21"/>
  <c r="F25" i="21" s="1"/>
  <c r="K6" i="24"/>
  <c r="J11" i="5"/>
  <c r="L11" i="5"/>
  <c r="P8" i="6"/>
  <c r="L8" i="6"/>
  <c r="H8" i="6"/>
  <c r="D8" i="6"/>
  <c r="J11" i="6"/>
  <c r="E11" i="6"/>
  <c r="E9" i="7"/>
  <c r="E8" i="7" s="1"/>
  <c r="H11" i="12"/>
  <c r="C11" i="12"/>
  <c r="F8" i="12"/>
  <c r="K14" i="13"/>
  <c r="E14" i="13"/>
  <c r="K11" i="13"/>
  <c r="F12" i="13"/>
  <c r="F11" i="13" s="1"/>
  <c r="K12" i="14"/>
  <c r="L12" i="14" s="1"/>
  <c r="F12" i="14"/>
  <c r="I10" i="14"/>
  <c r="I9" i="14" s="1"/>
  <c r="K9" i="14"/>
  <c r="L14" i="15"/>
  <c r="E14" i="15"/>
  <c r="L11" i="15"/>
  <c r="E11" i="15"/>
  <c r="H8" i="16"/>
  <c r="I8" i="16" s="1"/>
  <c r="G19" i="19"/>
  <c r="D8" i="19"/>
  <c r="G8" i="19" s="1"/>
  <c r="G9" i="19"/>
  <c r="L9" i="21"/>
  <c r="K7" i="24"/>
  <c r="N11" i="6"/>
  <c r="I11" i="6"/>
  <c r="C11" i="6"/>
  <c r="G11" i="7"/>
  <c r="I9" i="7"/>
  <c r="I8" i="7" s="1"/>
  <c r="D8" i="7"/>
  <c r="F6" i="9"/>
  <c r="F5" i="9" s="1"/>
  <c r="B7" i="11"/>
  <c r="I42" i="12"/>
  <c r="E11" i="12"/>
  <c r="G11" i="12"/>
  <c r="E9" i="12"/>
  <c r="E8" i="12" s="1"/>
  <c r="D14" i="13"/>
  <c r="J12" i="13"/>
  <c r="J11" i="13" s="1"/>
  <c r="L13" i="14"/>
  <c r="D12" i="14"/>
  <c r="J14" i="15"/>
  <c r="G9" i="16"/>
  <c r="G8" i="16" s="1"/>
  <c r="K44" i="17"/>
  <c r="M12" i="17"/>
  <c r="M11" i="17" s="1"/>
  <c r="M14" i="17"/>
  <c r="I12" i="17"/>
  <c r="I11" i="17" s="1"/>
  <c r="I14" i="17"/>
  <c r="J14" i="17"/>
  <c r="R6" i="24"/>
  <c r="U6" i="24" s="1"/>
  <c r="U7" i="24"/>
  <c r="E8" i="16"/>
  <c r="D14" i="17"/>
  <c r="D11" i="17"/>
  <c r="C25" i="22"/>
  <c r="F25" i="22" s="1"/>
  <c r="F19" i="22"/>
  <c r="K17" i="24"/>
  <c r="P11" i="6"/>
  <c r="L11" i="6"/>
  <c r="H11" i="6"/>
  <c r="D11" i="6"/>
  <c r="H11" i="16"/>
  <c r="I11" i="16" s="1"/>
  <c r="I12" i="16"/>
  <c r="D11" i="16"/>
  <c r="D9" i="16"/>
  <c r="D8" i="16" s="1"/>
  <c r="H14" i="17"/>
  <c r="H11" i="17"/>
  <c r="C12" i="17"/>
  <c r="C11" i="17" s="1"/>
  <c r="I9" i="18"/>
  <c r="I11" i="12" l="1"/>
  <c r="I9" i="16"/>
  <c r="L10" i="14"/>
  <c r="L9" i="14"/>
  <c r="H8" i="12"/>
  <c r="I8" i="12" s="1"/>
  <c r="I9" i="12"/>
</calcChain>
</file>

<file path=xl/sharedStrings.xml><?xml version="1.0" encoding="utf-8"?>
<sst xmlns="http://schemas.openxmlformats.org/spreadsheetml/2006/main" count="6506" uniqueCount="285">
  <si>
    <t>※　　健康増進法第１７条第１項該当者</t>
    <rPh sb="3" eb="5">
      <t>ケンコウ</t>
    </rPh>
    <rPh sb="5" eb="8">
      <t>ゾウシンホウ</t>
    </rPh>
    <phoneticPr fontId="5"/>
  </si>
  <si>
    <t>資料　地域保健・健康増進事業報告　</t>
    <rPh sb="3" eb="5">
      <t>チイキ</t>
    </rPh>
    <rPh sb="5" eb="7">
      <t>ホケン</t>
    </rPh>
    <rPh sb="8" eb="10">
      <t>ケンコウ</t>
    </rPh>
    <rPh sb="10" eb="12">
      <t>ゾウシン</t>
    </rPh>
    <rPh sb="12" eb="14">
      <t>ジギョウ</t>
    </rPh>
    <phoneticPr fontId="5"/>
  </si>
  <si>
    <t>-</t>
    <phoneticPr fontId="5"/>
  </si>
  <si>
    <t>奥尻町</t>
    <rPh sb="0" eb="3">
      <t>オクシリチョウ</t>
    </rPh>
    <phoneticPr fontId="5"/>
  </si>
  <si>
    <t>乙部町</t>
    <rPh sb="0" eb="3">
      <t>オトベチョウ</t>
    </rPh>
    <phoneticPr fontId="5"/>
  </si>
  <si>
    <t>厚沢部町</t>
    <rPh sb="0" eb="4">
      <t>アッサブチョウ</t>
    </rPh>
    <phoneticPr fontId="5"/>
  </si>
  <si>
    <t>上ノ国町</t>
    <rPh sb="0" eb="1">
      <t>カミ</t>
    </rPh>
    <rPh sb="2" eb="4">
      <t>クニチョウ</t>
    </rPh>
    <phoneticPr fontId="5"/>
  </si>
  <si>
    <t>江差町</t>
    <rPh sb="0" eb="3">
      <t>エサシチョウ</t>
    </rPh>
    <phoneticPr fontId="5"/>
  </si>
  <si>
    <t>-</t>
  </si>
  <si>
    <t>江差保健所</t>
    <rPh sb="0" eb="2">
      <t>エサシ</t>
    </rPh>
    <rPh sb="2" eb="5">
      <t>ホケンジョ</t>
    </rPh>
    <phoneticPr fontId="5"/>
  </si>
  <si>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5"/>
  </si>
  <si>
    <t>せたな町</t>
    <rPh sb="3" eb="4">
      <t>チョウ</t>
    </rPh>
    <phoneticPr fontId="5"/>
  </si>
  <si>
    <t>今金町</t>
    <rPh sb="0" eb="3">
      <t>イマカネチョウ</t>
    </rPh>
    <phoneticPr fontId="5"/>
  </si>
  <si>
    <t>長万部町</t>
    <rPh sb="0" eb="4">
      <t>オシャマンベチョウ</t>
    </rPh>
    <phoneticPr fontId="5"/>
  </si>
  <si>
    <t>八雲町</t>
    <rPh sb="0" eb="3">
      <t>ヤクモチョウ</t>
    </rPh>
    <phoneticPr fontId="5"/>
  </si>
  <si>
    <t>八雲保健所</t>
    <rPh sb="0" eb="2">
      <t>ヤクモ</t>
    </rPh>
    <rPh sb="2" eb="5">
      <t>ホケンショ</t>
    </rPh>
    <phoneticPr fontId="5"/>
  </si>
  <si>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5"/>
  </si>
  <si>
    <t>函館市</t>
    <rPh sb="0" eb="3">
      <t>ハコダテシ</t>
    </rPh>
    <phoneticPr fontId="5"/>
  </si>
  <si>
    <t>森町</t>
    <rPh sb="0" eb="2">
      <t>モリマチ</t>
    </rPh>
    <phoneticPr fontId="5"/>
  </si>
  <si>
    <t>鹿部町</t>
    <rPh sb="0" eb="3">
      <t>シカベチョウ</t>
    </rPh>
    <phoneticPr fontId="5"/>
  </si>
  <si>
    <t>七飯町</t>
    <rPh sb="0" eb="2">
      <t>ナナエ</t>
    </rPh>
    <rPh sb="2" eb="3">
      <t>チョウ</t>
    </rPh>
    <phoneticPr fontId="5"/>
  </si>
  <si>
    <t>木古内町</t>
    <rPh sb="0" eb="4">
      <t>キコナイチョウ</t>
    </rPh>
    <phoneticPr fontId="5"/>
  </si>
  <si>
    <t>知内町</t>
    <rPh sb="0" eb="1">
      <t>シ</t>
    </rPh>
    <rPh sb="1" eb="2">
      <t>ウチ</t>
    </rPh>
    <rPh sb="2" eb="3">
      <t>チョウ</t>
    </rPh>
    <phoneticPr fontId="5"/>
  </si>
  <si>
    <t>福島町</t>
    <rPh sb="0" eb="3">
      <t>フクシマチョウ</t>
    </rPh>
    <phoneticPr fontId="5"/>
  </si>
  <si>
    <t>松前町</t>
    <rPh sb="0" eb="3">
      <t>マツマエチョウ</t>
    </rPh>
    <phoneticPr fontId="5"/>
  </si>
  <si>
    <t>北斗市</t>
    <rPh sb="0" eb="3">
      <t>ホクトシ</t>
    </rPh>
    <phoneticPr fontId="5"/>
  </si>
  <si>
    <t>渡島保健所</t>
    <rPh sb="0" eb="2">
      <t>オシマ</t>
    </rPh>
    <rPh sb="2" eb="5">
      <t>ホケンジョ</t>
    </rPh>
    <phoneticPr fontId="5"/>
  </si>
  <si>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5"/>
  </si>
  <si>
    <t>全道</t>
  </si>
  <si>
    <t>75歳以上</t>
    <rPh sb="2" eb="3">
      <t>サイ</t>
    </rPh>
    <rPh sb="3" eb="5">
      <t>イジョウ</t>
    </rPh>
    <phoneticPr fontId="5"/>
  </si>
  <si>
    <t>40歳～74歳</t>
    <rPh sb="2" eb="3">
      <t>サイ</t>
    </rPh>
    <rPh sb="6" eb="7">
      <t>サイ</t>
    </rPh>
    <phoneticPr fontId="5"/>
  </si>
  <si>
    <t>女</t>
    <rPh sb="0" eb="1">
      <t>オンナ</t>
    </rPh>
    <phoneticPr fontId="5"/>
  </si>
  <si>
    <t>男</t>
    <rPh sb="0" eb="1">
      <t>オトコ</t>
    </rPh>
    <phoneticPr fontId="5"/>
  </si>
  <si>
    <t>計</t>
    <rPh sb="0" eb="1">
      <t>ケイ</t>
    </rPh>
    <phoneticPr fontId="5"/>
  </si>
  <si>
    <t>交付数（年度中）</t>
    <rPh sb="0" eb="2">
      <t>コウフ</t>
    </rPh>
    <rPh sb="2" eb="3">
      <t>スウ</t>
    </rPh>
    <rPh sb="4" eb="6">
      <t>ネンド</t>
    </rPh>
    <rPh sb="6" eb="7">
      <t>チュウ</t>
    </rPh>
    <phoneticPr fontId="5"/>
  </si>
  <si>
    <t>平成２６年度</t>
    <rPh sb="0" eb="2">
      <t>ヘイセイ</t>
    </rPh>
    <rPh sb="4" eb="6">
      <t>ネンド</t>
    </rPh>
    <phoneticPr fontId="5"/>
  </si>
  <si>
    <t>第４２表　健康増進事業（健康手帳の交付）</t>
    <rPh sb="5" eb="7">
      <t>ケンコウ</t>
    </rPh>
    <rPh sb="7" eb="9">
      <t>ゾウシン</t>
    </rPh>
    <phoneticPr fontId="5"/>
  </si>
  <si>
    <t>　　　（イ）：特定健康診査及び健康増進法に基づく健康診査受診者のうち、検査結果から生活習慣病の発症予防
　　　　　　　等のため個別健康教育等による指導が有効であると医師が認めた者で本年度中に指導を開始した実人員を教育内容別に計上すること。</t>
    <phoneticPr fontId="5"/>
  </si>
  <si>
    <t>注　　（ア）：特定健康診査及び健康増進法に基づく健康診査受診者のうち、検査結果から生活習慣病の発症予防
　　　　　　　等のため指導が必要な者で本年度中に指導を開始した実人員を教育内容別に計上すること。　　　　　　　　　　</t>
    <rPh sb="0" eb="1">
      <t>チュウ</t>
    </rPh>
    <phoneticPr fontId="5"/>
  </si>
  <si>
    <t>資料　地域保健・健康増進事業報告　</t>
    <rPh sb="3" eb="5">
      <t>チイキ</t>
    </rPh>
    <rPh sb="5" eb="7">
      <t>ホケン</t>
    </rPh>
    <rPh sb="8" eb="10">
      <t>ケンコウ</t>
    </rPh>
    <rPh sb="10" eb="12">
      <t>ゾウシン</t>
    </rPh>
    <phoneticPr fontId="5"/>
  </si>
  <si>
    <t>-</t>
    <phoneticPr fontId="5"/>
  </si>
  <si>
    <t>森町</t>
    <rPh sb="0" eb="1">
      <t>モリ</t>
    </rPh>
    <rPh sb="1" eb="2">
      <t>マチ</t>
    </rPh>
    <phoneticPr fontId="5"/>
  </si>
  <si>
    <t>福島町</t>
    <rPh sb="0" eb="2">
      <t>フクシマ</t>
    </rPh>
    <rPh sb="2" eb="3">
      <t>チョウ</t>
    </rPh>
    <phoneticPr fontId="5"/>
  </si>
  <si>
    <t>松前町</t>
    <rPh sb="0" eb="2">
      <t>マツマエ</t>
    </rPh>
    <phoneticPr fontId="5"/>
  </si>
  <si>
    <t>教育を終了した者</t>
    <rPh sb="0" eb="2">
      <t>キョウイク</t>
    </rPh>
    <rPh sb="3" eb="5">
      <t>シュウリョウ</t>
    </rPh>
    <rPh sb="7" eb="8">
      <t>モノ</t>
    </rPh>
    <phoneticPr fontId="5"/>
  </si>
  <si>
    <t>教育を開始した者</t>
    <rPh sb="0" eb="2">
      <t>キョウイク</t>
    </rPh>
    <rPh sb="3" eb="5">
      <t>カイシ</t>
    </rPh>
    <rPh sb="7" eb="8">
      <t>モノ</t>
    </rPh>
    <phoneticPr fontId="5"/>
  </si>
  <si>
    <t>糖尿病</t>
    <rPh sb="0" eb="3">
      <t>トウニョウビョウ</t>
    </rPh>
    <phoneticPr fontId="5"/>
  </si>
  <si>
    <t>脂質異常症</t>
    <rPh sb="0" eb="2">
      <t>シシツ</t>
    </rPh>
    <rPh sb="2" eb="5">
      <t>イジョウショウ</t>
    </rPh>
    <phoneticPr fontId="5"/>
  </si>
  <si>
    <t>高血圧</t>
    <rPh sb="0" eb="3">
      <t>コウケツアツ</t>
    </rPh>
    <phoneticPr fontId="5"/>
  </si>
  <si>
    <t>喫煙</t>
    <rPh sb="0" eb="2">
      <t>キツエン</t>
    </rPh>
    <phoneticPr fontId="5"/>
  </si>
  <si>
    <t>脂質異常症</t>
    <rPh sb="0" eb="2">
      <t>シシツ</t>
    </rPh>
    <rPh sb="2" eb="4">
      <t>イジョウ</t>
    </rPh>
    <rPh sb="4" eb="5">
      <t>ショウ</t>
    </rPh>
    <phoneticPr fontId="5"/>
  </si>
  <si>
    <t>個別健康教育対象者（イ）</t>
    <rPh sb="0" eb="2">
      <t>コベツ</t>
    </rPh>
    <rPh sb="2" eb="4">
      <t>ケンコウ</t>
    </rPh>
    <rPh sb="4" eb="6">
      <t>キョウイク</t>
    </rPh>
    <rPh sb="6" eb="9">
      <t>タイショウシャ</t>
    </rPh>
    <phoneticPr fontId="5"/>
  </si>
  <si>
    <t>個別健康教育対象者（ア）</t>
    <rPh sb="0" eb="2">
      <t>コベツ</t>
    </rPh>
    <rPh sb="2" eb="4">
      <t>ケンコウ</t>
    </rPh>
    <rPh sb="4" eb="6">
      <t>キョウイク</t>
    </rPh>
    <rPh sb="6" eb="9">
      <t>タイショウシャ</t>
    </rPh>
    <phoneticPr fontId="5"/>
  </si>
  <si>
    <t>平成２６年度</t>
    <phoneticPr fontId="5"/>
  </si>
  <si>
    <t>第４３表－１　健康増進事業（個別健康教育）</t>
    <rPh sb="7" eb="9">
      <t>ケンコウ</t>
    </rPh>
    <rPh sb="9" eb="11">
      <t>ゾウシン</t>
    </rPh>
    <rPh sb="14" eb="16">
      <t>コベツ</t>
    </rPh>
    <rPh sb="16" eb="18">
      <t>ケンコウ</t>
    </rPh>
    <rPh sb="18" eb="20">
      <t>キョウイク</t>
    </rPh>
    <phoneticPr fontId="5"/>
  </si>
  <si>
    <t>厚沢部町</t>
    <rPh sb="0" eb="3">
      <t>アッサブ</t>
    </rPh>
    <rPh sb="3" eb="4">
      <t>チョウ</t>
    </rPh>
    <phoneticPr fontId="5"/>
  </si>
  <si>
    <t>七飯町</t>
    <rPh sb="0" eb="3">
      <t>ナナエチョウ</t>
    </rPh>
    <phoneticPr fontId="5"/>
  </si>
  <si>
    <t>木古内町</t>
    <rPh sb="0" eb="3">
      <t>キコナイ</t>
    </rPh>
    <rPh sb="3" eb="4">
      <t>チョウ</t>
    </rPh>
    <phoneticPr fontId="5"/>
  </si>
  <si>
    <t>北斗町</t>
    <rPh sb="0" eb="3">
      <t>ホクトチョウ</t>
    </rPh>
    <phoneticPr fontId="5"/>
  </si>
  <si>
    <t>参加延人員</t>
    <rPh sb="0" eb="2">
      <t>サンカ</t>
    </rPh>
    <rPh sb="2" eb="3">
      <t>ノ</t>
    </rPh>
    <rPh sb="3" eb="5">
      <t>ジンイン</t>
    </rPh>
    <phoneticPr fontId="5"/>
  </si>
  <si>
    <t>開催回数</t>
    <rPh sb="0" eb="2">
      <t>カイサイ</t>
    </rPh>
    <rPh sb="2" eb="4">
      <t>カイスウ</t>
    </rPh>
    <phoneticPr fontId="5"/>
  </si>
  <si>
    <t>薬</t>
    <rPh sb="0" eb="1">
      <t>クスリ</t>
    </rPh>
    <phoneticPr fontId="5"/>
  </si>
  <si>
    <t>病態別</t>
    <rPh sb="0" eb="3">
      <t>ビョウタイベツ</t>
    </rPh>
    <phoneticPr fontId="5"/>
  </si>
  <si>
    <t>慢性閉塞性肺疾患
（ＣＯＰＤ）</t>
    <rPh sb="0" eb="2">
      <t>マンセイ</t>
    </rPh>
    <rPh sb="2" eb="5">
      <t>ヘイソクセイ</t>
    </rPh>
    <rPh sb="5" eb="8">
      <t>ハイシッカン</t>
    </rPh>
    <phoneticPr fontId="5"/>
  </si>
  <si>
    <t>ロコモティブシンドローム
（運動器症候群）</t>
    <rPh sb="14" eb="17">
      <t>ウンドウキ</t>
    </rPh>
    <rPh sb="17" eb="20">
      <t>ショウコウグン</t>
    </rPh>
    <phoneticPr fontId="5"/>
  </si>
  <si>
    <t>歯周疾患</t>
    <rPh sb="0" eb="2">
      <t>シシュウ</t>
    </rPh>
    <rPh sb="2" eb="4">
      <t>シッカン</t>
    </rPh>
    <phoneticPr fontId="5"/>
  </si>
  <si>
    <t>一般</t>
    <rPh sb="0" eb="2">
      <t>イッパン</t>
    </rPh>
    <phoneticPr fontId="5"/>
  </si>
  <si>
    <t>集団健康教育</t>
    <rPh sb="0" eb="2">
      <t>シュウダン</t>
    </rPh>
    <rPh sb="2" eb="4">
      <t>ケンコウ</t>
    </rPh>
    <rPh sb="4" eb="6">
      <t>キョウイク</t>
    </rPh>
    <phoneticPr fontId="5"/>
  </si>
  <si>
    <t>第４３表－２　健康増進事業（集団健康教育）</t>
    <rPh sb="7" eb="9">
      <t>ケンコウ</t>
    </rPh>
    <rPh sb="9" eb="11">
      <t>ゾウシン</t>
    </rPh>
    <rPh sb="14" eb="16">
      <t>シュウダン</t>
    </rPh>
    <rPh sb="16" eb="18">
      <t>ケンコウ</t>
    </rPh>
    <rPh sb="18" eb="20">
      <t>キョウイク</t>
    </rPh>
    <phoneticPr fontId="5"/>
  </si>
  <si>
    <t>南檜山
第2次保健医療福祉圏</t>
    <rPh sb="0" eb="1">
      <t>ミナミ</t>
    </rPh>
    <rPh sb="1" eb="3">
      <t>ヒヤマ</t>
    </rPh>
    <rPh sb="4" eb="5">
      <t>ダイ</t>
    </rPh>
    <rPh sb="6" eb="7">
      <t>ジ</t>
    </rPh>
    <rPh sb="7" eb="14">
      <t>ホケンイリョウフクシケン</t>
    </rPh>
    <phoneticPr fontId="5"/>
  </si>
  <si>
    <t>松前町</t>
    <rPh sb="0" eb="2">
      <t>マツマエ</t>
    </rPh>
    <rPh sb="2" eb="3">
      <t>チョウ</t>
    </rPh>
    <phoneticPr fontId="5"/>
  </si>
  <si>
    <t>被指導
延人員</t>
    <rPh sb="0" eb="1">
      <t>ヒ</t>
    </rPh>
    <rPh sb="1" eb="3">
      <t>シドウ</t>
    </rPh>
    <rPh sb="4" eb="5">
      <t>ノ</t>
    </rPh>
    <rPh sb="5" eb="7">
      <t>ジンイン</t>
    </rPh>
    <phoneticPr fontId="5"/>
  </si>
  <si>
    <t>女性の健康</t>
    <rPh sb="0" eb="2">
      <t>ジョセイ</t>
    </rPh>
    <rPh sb="3" eb="5">
      <t>ケンコウ</t>
    </rPh>
    <phoneticPr fontId="5"/>
  </si>
  <si>
    <t>骨粗鬆症</t>
    <rPh sb="0" eb="4">
      <t>コツソショウショウ</t>
    </rPh>
    <phoneticPr fontId="5"/>
  </si>
  <si>
    <t>歯周疾患</t>
    <rPh sb="0" eb="1">
      <t>ハ</t>
    </rPh>
    <rPh sb="1" eb="2">
      <t>シュウ</t>
    </rPh>
    <rPh sb="2" eb="4">
      <t>シッカン</t>
    </rPh>
    <phoneticPr fontId="5"/>
  </si>
  <si>
    <t>総合健康
相　　談</t>
    <rPh sb="0" eb="2">
      <t>ソウゴウ</t>
    </rPh>
    <rPh sb="2" eb="4">
      <t>ケンコウ</t>
    </rPh>
    <rPh sb="5" eb="6">
      <t>ソウ</t>
    </rPh>
    <rPh sb="8" eb="9">
      <t>ダン</t>
    </rPh>
    <phoneticPr fontId="5"/>
  </si>
  <si>
    <t>重点健康相談</t>
    <rPh sb="0" eb="2">
      <t>ジュウテン</t>
    </rPh>
    <rPh sb="2" eb="4">
      <t>ケンコウ</t>
    </rPh>
    <rPh sb="4" eb="6">
      <t>ソウダン</t>
    </rPh>
    <phoneticPr fontId="5"/>
  </si>
  <si>
    <t>第４４表  健康増進事業（健康相談）</t>
    <rPh sb="6" eb="8">
      <t>ケンコウ</t>
    </rPh>
    <rPh sb="8" eb="10">
      <t>ゾウシン</t>
    </rPh>
    <rPh sb="13" eb="15">
      <t>ケンコウ</t>
    </rPh>
    <rPh sb="15" eb="17">
      <t>ソウダン</t>
    </rPh>
    <phoneticPr fontId="5"/>
  </si>
  <si>
    <t>注　   本表は、健康増進法施行規則第4条の２に基づく健康診査</t>
    <rPh sb="0" eb="1">
      <t>チュウ</t>
    </rPh>
    <phoneticPr fontId="5"/>
  </si>
  <si>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5"/>
  </si>
  <si>
    <t>-</t>
    <phoneticPr fontId="5"/>
  </si>
  <si>
    <t>総数</t>
    <rPh sb="0" eb="2">
      <t>ソウスウ</t>
    </rPh>
    <phoneticPr fontId="5"/>
  </si>
  <si>
    <t>-</t>
    <phoneticPr fontId="5"/>
  </si>
  <si>
    <t>積極的支援</t>
    <rPh sb="0" eb="3">
      <t>セッキョクテキ</t>
    </rPh>
    <rPh sb="3" eb="5">
      <t>シエン</t>
    </rPh>
    <phoneticPr fontId="5"/>
  </si>
  <si>
    <t>動機付け支援</t>
    <rPh sb="0" eb="2">
      <t>ドウキ</t>
    </rPh>
    <rPh sb="2" eb="3">
      <t>ヅ</t>
    </rPh>
    <rPh sb="4" eb="6">
      <t>シエン</t>
    </rPh>
    <phoneticPr fontId="5"/>
  </si>
  <si>
    <t>詳細な項目実施(再掲）</t>
    <rPh sb="0" eb="2">
      <t>ショウサイ</t>
    </rPh>
    <rPh sb="3" eb="5">
      <t>コウモク</t>
    </rPh>
    <rPh sb="5" eb="7">
      <t>ジッシ</t>
    </rPh>
    <rPh sb="8" eb="10">
      <t>サイケイ</t>
    </rPh>
    <phoneticPr fontId="5"/>
  </si>
  <si>
    <t>該当者</t>
    <rPh sb="0" eb="3">
      <t>ガイトウシャ</t>
    </rPh>
    <phoneticPr fontId="5"/>
  </si>
  <si>
    <t>予備軍</t>
    <rPh sb="0" eb="3">
      <t>ヨビグン</t>
    </rPh>
    <phoneticPr fontId="5"/>
  </si>
  <si>
    <t>保健指導対象者</t>
    <rPh sb="0" eb="2">
      <t>ホケン</t>
    </rPh>
    <rPh sb="2" eb="4">
      <t>シドウ</t>
    </rPh>
    <rPh sb="4" eb="7">
      <t>タイショウシャ</t>
    </rPh>
    <phoneticPr fontId="5"/>
  </si>
  <si>
    <t>服務中のため
保健指導の対象から
除外した者</t>
    <rPh sb="0" eb="2">
      <t>フクム</t>
    </rPh>
    <rPh sb="2" eb="3">
      <t>チュウ</t>
    </rPh>
    <rPh sb="7" eb="9">
      <t>ホケン</t>
    </rPh>
    <rPh sb="9" eb="11">
      <t>シドウ</t>
    </rPh>
    <rPh sb="12" eb="14">
      <t>タイショウ</t>
    </rPh>
    <rPh sb="17" eb="19">
      <t>ジョガイ</t>
    </rPh>
    <rPh sb="21" eb="22">
      <t>モノ</t>
    </rPh>
    <phoneticPr fontId="5"/>
  </si>
  <si>
    <t>保健指導
非対象者</t>
    <rPh sb="0" eb="2">
      <t>ホケン</t>
    </rPh>
    <rPh sb="2" eb="4">
      <t>シドウ</t>
    </rPh>
    <rPh sb="5" eb="9">
      <t>ヒタイショウシャ</t>
    </rPh>
    <phoneticPr fontId="5"/>
  </si>
  <si>
    <t>介護家族訪問
健康診査</t>
    <rPh sb="0" eb="2">
      <t>カイゴ</t>
    </rPh>
    <rPh sb="2" eb="4">
      <t>カゾク</t>
    </rPh>
    <rPh sb="4" eb="6">
      <t>ホウモン</t>
    </rPh>
    <rPh sb="7" eb="9">
      <t>ケンコウ</t>
    </rPh>
    <rPh sb="9" eb="11">
      <t>シンサ</t>
    </rPh>
    <phoneticPr fontId="5"/>
  </si>
  <si>
    <t>訪問健康診査</t>
    <rPh sb="0" eb="2">
      <t>ホウモン</t>
    </rPh>
    <rPh sb="2" eb="4">
      <t>ケンコウ</t>
    </rPh>
    <rPh sb="4" eb="6">
      <t>シンサ</t>
    </rPh>
    <phoneticPr fontId="5"/>
  </si>
  <si>
    <t>健康診査</t>
    <rPh sb="0" eb="2">
      <t>ケンコウ</t>
    </rPh>
    <rPh sb="2" eb="4">
      <t>シンサ</t>
    </rPh>
    <phoneticPr fontId="5"/>
  </si>
  <si>
    <t>内臓脂肪症候群</t>
    <rPh sb="0" eb="2">
      <t>ナイゾウ</t>
    </rPh>
    <rPh sb="2" eb="4">
      <t>シボウ</t>
    </rPh>
    <rPh sb="4" eb="7">
      <t>ショウコウグン</t>
    </rPh>
    <phoneticPr fontId="5"/>
  </si>
  <si>
    <t>保健指導区分別実人員</t>
    <rPh sb="0" eb="2">
      <t>ホケン</t>
    </rPh>
    <rPh sb="2" eb="4">
      <t>シドウ</t>
    </rPh>
    <rPh sb="4" eb="6">
      <t>クブン</t>
    </rPh>
    <rPh sb="6" eb="7">
      <t>ベツ</t>
    </rPh>
    <rPh sb="7" eb="8">
      <t>ジツ</t>
    </rPh>
    <rPh sb="8" eb="10">
      <t>ジンイン</t>
    </rPh>
    <phoneticPr fontId="5"/>
  </si>
  <si>
    <t>受診者数(年度中）</t>
    <rPh sb="5" eb="7">
      <t>ネンド</t>
    </rPh>
    <rPh sb="7" eb="8">
      <t>チュウ</t>
    </rPh>
    <phoneticPr fontId="5"/>
  </si>
  <si>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5"/>
  </si>
  <si>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5"/>
  </si>
  <si>
    <t>注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5"/>
  </si>
  <si>
    <t>南檜山
第2次保健医療福祉圏</t>
    <rPh sb="0" eb="1">
      <t>ミナミ</t>
    </rPh>
    <rPh sb="1" eb="3">
      <t>ヒヤマ</t>
    </rPh>
    <rPh sb="4" eb="5">
      <t>ダイ</t>
    </rPh>
    <rPh sb="6" eb="14">
      <t>ジホケンイリョウフクシケン</t>
    </rPh>
    <phoneticPr fontId="5"/>
  </si>
  <si>
    <t>北渡島檜山
第2次保健医療福祉圏</t>
    <rPh sb="0" eb="1">
      <t>キタ</t>
    </rPh>
    <rPh sb="1" eb="3">
      <t>オシマ</t>
    </rPh>
    <rPh sb="3" eb="4">
      <t>ヒ</t>
    </rPh>
    <rPh sb="4" eb="5">
      <t>ヤマ</t>
    </rPh>
    <rPh sb="6" eb="7">
      <t>ダイ</t>
    </rPh>
    <rPh sb="8" eb="9">
      <t>ジ</t>
    </rPh>
    <rPh sb="9" eb="11">
      <t>ホケン</t>
    </rPh>
    <rPh sb="11" eb="13">
      <t>イリョウ</t>
    </rPh>
    <rPh sb="13" eb="15">
      <t>フクシ</t>
    </rPh>
    <rPh sb="15" eb="16">
      <t>ケン</t>
    </rPh>
    <phoneticPr fontId="5"/>
  </si>
  <si>
    <t>全道</t>
    <rPh sb="0" eb="1">
      <t>ゼン</t>
    </rPh>
    <rPh sb="1" eb="2">
      <t>ミチ</t>
    </rPh>
    <phoneticPr fontId="5"/>
  </si>
  <si>
    <t>糖尿病個別健康教育
対象者（イ）</t>
    <rPh sb="0" eb="3">
      <t>トウニョウビョウ</t>
    </rPh>
    <rPh sb="3" eb="5">
      <t>コベツ</t>
    </rPh>
    <rPh sb="5" eb="7">
      <t>ケンコウ</t>
    </rPh>
    <rPh sb="7" eb="9">
      <t>キョウイク</t>
    </rPh>
    <rPh sb="10" eb="12">
      <t>タイショウ</t>
    </rPh>
    <rPh sb="12" eb="13">
      <t>シャ</t>
    </rPh>
    <phoneticPr fontId="5"/>
  </si>
  <si>
    <t>糖尿病個別健康教育
対象者（ア）</t>
    <rPh sb="0" eb="3">
      <t>トウニョウビョウ</t>
    </rPh>
    <rPh sb="3" eb="5">
      <t>コベツ</t>
    </rPh>
    <rPh sb="5" eb="7">
      <t>ケンコウ</t>
    </rPh>
    <rPh sb="7" eb="9">
      <t>キョウイク</t>
    </rPh>
    <rPh sb="10" eb="12">
      <t>タイショウ</t>
    </rPh>
    <rPh sb="12" eb="13">
      <t>シャ</t>
    </rPh>
    <phoneticPr fontId="5"/>
  </si>
  <si>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5"/>
  </si>
  <si>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5"/>
  </si>
  <si>
    <t>高血圧症個別健康教育対象者（イ）</t>
    <rPh sb="0" eb="4">
      <t>コウケツアツショウ</t>
    </rPh>
    <rPh sb="4" eb="6">
      <t>コベツ</t>
    </rPh>
    <rPh sb="6" eb="8">
      <t>ケンコウ</t>
    </rPh>
    <rPh sb="8" eb="10">
      <t>キョウイク</t>
    </rPh>
    <rPh sb="10" eb="12">
      <t>タイショウ</t>
    </rPh>
    <rPh sb="12" eb="13">
      <t>シャ</t>
    </rPh>
    <phoneticPr fontId="5"/>
  </si>
  <si>
    <t>高血圧症個別健康教育対象者（ア）</t>
    <rPh sb="0" eb="4">
      <t>コウケツアツショウ</t>
    </rPh>
    <rPh sb="4" eb="6">
      <t>コベツ</t>
    </rPh>
    <rPh sb="6" eb="8">
      <t>ケンコウ</t>
    </rPh>
    <rPh sb="8" eb="10">
      <t>キョウイク</t>
    </rPh>
    <rPh sb="10" eb="12">
      <t>タイショウ</t>
    </rPh>
    <rPh sb="12" eb="13">
      <t>シャ</t>
    </rPh>
    <phoneticPr fontId="5"/>
  </si>
  <si>
    <t>習慣的に
吸っている</t>
    <rPh sb="0" eb="3">
      <t>シュウカンテキ</t>
    </rPh>
    <rPh sb="5" eb="6">
      <t>ス</t>
    </rPh>
    <phoneticPr fontId="5"/>
  </si>
  <si>
    <t>習慣的に
吸っていない</t>
    <rPh sb="0" eb="3">
      <t>シュウカンテキ</t>
    </rPh>
    <rPh sb="5" eb="6">
      <t>ス</t>
    </rPh>
    <phoneticPr fontId="5"/>
  </si>
  <si>
    <t>血清クレアチニン検査
（再掲）</t>
    <rPh sb="0" eb="2">
      <t>ケッセイ</t>
    </rPh>
    <rPh sb="8" eb="10">
      <t>ケンサ</t>
    </rPh>
    <rPh sb="12" eb="14">
      <t>サイケイ</t>
    </rPh>
    <phoneticPr fontId="5"/>
  </si>
  <si>
    <t>うちアルコール性
(疑いを含む)
（再掲）</t>
    <rPh sb="7" eb="8">
      <t>セイ</t>
    </rPh>
    <rPh sb="10" eb="11">
      <t>ウタガ</t>
    </rPh>
    <rPh sb="13" eb="14">
      <t>フク</t>
    </rPh>
    <rPh sb="18" eb="20">
      <t>サイケイ</t>
    </rPh>
    <phoneticPr fontId="5"/>
  </si>
  <si>
    <t>（再掲）</t>
    <phoneticPr fontId="5"/>
  </si>
  <si>
    <t>（再掲）</t>
    <rPh sb="1" eb="3">
      <t>サイケイ</t>
    </rPh>
    <phoneticPr fontId="5"/>
  </si>
  <si>
    <t>たばこ</t>
    <phoneticPr fontId="5"/>
  </si>
  <si>
    <t>腎機能障害
(疑いを含む)</t>
    <rPh sb="0" eb="3">
      <t>ジンキノウ</t>
    </rPh>
    <rPh sb="3" eb="5">
      <t>ショウガイ</t>
    </rPh>
    <rPh sb="7" eb="8">
      <t>ウタガ</t>
    </rPh>
    <rPh sb="10" eb="11">
      <t>フク</t>
    </rPh>
    <phoneticPr fontId="5"/>
  </si>
  <si>
    <t>肝疾患
(疑いを含む)</t>
    <rPh sb="0" eb="1">
      <t>キモ</t>
    </rPh>
    <rPh sb="1" eb="3">
      <t>シッカン</t>
    </rPh>
    <rPh sb="5" eb="6">
      <t>ウタガ</t>
    </rPh>
    <rPh sb="8" eb="9">
      <t>フク</t>
    </rPh>
    <phoneticPr fontId="5"/>
  </si>
  <si>
    <t>貧血
(疑いを含む)</t>
    <rPh sb="0" eb="2">
      <t>ヒンケツ</t>
    </rPh>
    <rPh sb="4" eb="5">
      <t>ウタガ</t>
    </rPh>
    <rPh sb="7" eb="8">
      <t>フク</t>
    </rPh>
    <phoneticPr fontId="5"/>
  </si>
  <si>
    <t>脂質異常</t>
    <rPh sb="0" eb="2">
      <t>シシツ</t>
    </rPh>
    <rPh sb="2" eb="4">
      <t>イジョウ</t>
    </rPh>
    <phoneticPr fontId="5"/>
  </si>
  <si>
    <t>血圧</t>
    <rPh sb="0" eb="2">
      <t>ケツアツ</t>
    </rPh>
    <phoneticPr fontId="5"/>
  </si>
  <si>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5"/>
  </si>
  <si>
    <t>南渡島
第2次保健医療福祉圏</t>
    <rPh sb="0" eb="1">
      <t>ミナミ</t>
    </rPh>
    <rPh sb="1" eb="3">
      <t>オシマ</t>
    </rPh>
    <rPh sb="4" eb="5">
      <t>ダイ</t>
    </rPh>
    <rPh sb="6" eb="14">
      <t>ジホケンイリョウフクシケン</t>
    </rPh>
    <phoneticPr fontId="5"/>
  </si>
  <si>
    <t>実績評価</t>
    <rPh sb="0" eb="2">
      <t>ジッセキ</t>
    </rPh>
    <rPh sb="2" eb="4">
      <t>ヒョウカ</t>
    </rPh>
    <phoneticPr fontId="5"/>
  </si>
  <si>
    <t>継続的支援</t>
    <rPh sb="0" eb="3">
      <t>ケイゾクテキ</t>
    </rPh>
    <rPh sb="3" eb="5">
      <t>シエン</t>
    </rPh>
    <phoneticPr fontId="5"/>
  </si>
  <si>
    <t>初回面談</t>
    <rPh sb="0" eb="2">
      <t>ショカイ</t>
    </rPh>
    <rPh sb="2" eb="4">
      <t>メンダン</t>
    </rPh>
    <phoneticPr fontId="5"/>
  </si>
  <si>
    <t>実績評価</t>
    <rPh sb="0" eb="4">
      <t>ジッセキヒョウカ</t>
    </rPh>
    <phoneticPr fontId="5"/>
  </si>
  <si>
    <t>利用実人員</t>
    <rPh sb="0" eb="2">
      <t>リヨウ</t>
    </rPh>
    <rPh sb="2" eb="5">
      <t>ジツジンイン</t>
    </rPh>
    <phoneticPr fontId="5"/>
  </si>
  <si>
    <t>年度を越えて保健指導を行う
場合</t>
    <rPh sb="0" eb="2">
      <t>ネンド</t>
    </rPh>
    <rPh sb="3" eb="4">
      <t>コ</t>
    </rPh>
    <rPh sb="6" eb="8">
      <t>ホケン</t>
    </rPh>
    <rPh sb="8" eb="10">
      <t>シドウ</t>
    </rPh>
    <rPh sb="11" eb="12">
      <t>オコナ</t>
    </rPh>
    <rPh sb="14" eb="16">
      <t>バアイ</t>
    </rPh>
    <phoneticPr fontId="5"/>
  </si>
  <si>
    <t>年度内に
全て終了</t>
    <rPh sb="0" eb="3">
      <t>ネンドナイ</t>
    </rPh>
    <rPh sb="5" eb="6">
      <t>スベ</t>
    </rPh>
    <rPh sb="7" eb="9">
      <t>シュウリョウ</t>
    </rPh>
    <phoneticPr fontId="5"/>
  </si>
  <si>
    <t>年度を越えて保健指導を行う場合</t>
    <rPh sb="0" eb="2">
      <t>ネンド</t>
    </rPh>
    <rPh sb="3" eb="4">
      <t>コ</t>
    </rPh>
    <rPh sb="6" eb="8">
      <t>ホケン</t>
    </rPh>
    <rPh sb="8" eb="10">
      <t>シドウ</t>
    </rPh>
    <rPh sb="11" eb="12">
      <t>オコナ</t>
    </rPh>
    <rPh sb="13" eb="15">
      <t>バアイ</t>
    </rPh>
    <phoneticPr fontId="5"/>
  </si>
  <si>
    <t>第４６－２表　健康増進事業（保健指導利用区分別延人員・利用実人員）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0">
      <t>ジツ</t>
    </rPh>
    <rPh sb="30" eb="32">
      <t>ジンイン</t>
    </rPh>
    <phoneticPr fontId="5"/>
  </si>
  <si>
    <t>資料　地域保健・健康増進事業報告</t>
    <rPh sb="3" eb="5">
      <t>チイキ</t>
    </rPh>
    <rPh sb="5" eb="7">
      <t>ホケン</t>
    </rPh>
    <rPh sb="8" eb="10">
      <t>ケンコウ</t>
    </rPh>
    <rPh sb="10" eb="12">
      <t>ゾウシン</t>
    </rPh>
    <phoneticPr fontId="5"/>
  </si>
  <si>
    <t>鹿部町</t>
    <rPh sb="0" eb="2">
      <t>シカベ</t>
    </rPh>
    <rPh sb="2" eb="3">
      <t>チョウ</t>
    </rPh>
    <phoneticPr fontId="5"/>
  </si>
  <si>
    <t>異常を認めず</t>
  </si>
  <si>
    <t>要指導者</t>
    <phoneticPr fontId="5"/>
  </si>
  <si>
    <t>要精検者</t>
    <phoneticPr fontId="5"/>
  </si>
  <si>
    <t>指導区分別実人員</t>
    <phoneticPr fontId="5"/>
  </si>
  <si>
    <t>受診者</t>
    <rPh sb="0" eb="1">
      <t>ウケ</t>
    </rPh>
    <rPh sb="1" eb="2">
      <t>ミ</t>
    </rPh>
    <rPh sb="2" eb="3">
      <t>モノ</t>
    </rPh>
    <phoneticPr fontId="5"/>
  </si>
  <si>
    <t>指導区分別実人員</t>
    <rPh sb="0" eb="2">
      <t>シドウ</t>
    </rPh>
    <rPh sb="2" eb="4">
      <t>クブン</t>
    </rPh>
    <rPh sb="4" eb="5">
      <t>ベツ</t>
    </rPh>
    <rPh sb="5" eb="8">
      <t>ジツジンイン</t>
    </rPh>
    <phoneticPr fontId="5"/>
  </si>
  <si>
    <t>骨粗鬆症検診</t>
    <rPh sb="0" eb="4">
      <t>コツソショウショウ</t>
    </rPh>
    <rPh sb="4" eb="6">
      <t>ケンシン</t>
    </rPh>
    <phoneticPr fontId="5"/>
  </si>
  <si>
    <t>歯周疾患検診</t>
    <rPh sb="0" eb="2">
      <t>シシュウ</t>
    </rPh>
    <rPh sb="2" eb="4">
      <t>シッカン</t>
    </rPh>
    <rPh sb="4" eb="6">
      <t>ケンシン</t>
    </rPh>
    <phoneticPr fontId="5"/>
  </si>
  <si>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5"/>
  </si>
  <si>
    <t>その他</t>
    <rPh sb="2" eb="3">
      <t>タ</t>
    </rPh>
    <phoneticPr fontId="5"/>
  </si>
  <si>
    <t>看護師</t>
    <rPh sb="0" eb="2">
      <t>カンゴ</t>
    </rPh>
    <rPh sb="2" eb="3">
      <t>シ</t>
    </rPh>
    <phoneticPr fontId="5"/>
  </si>
  <si>
    <t>保健師</t>
    <rPh sb="0" eb="2">
      <t>ホケン</t>
    </rPh>
    <rPh sb="2" eb="3">
      <t>シ</t>
    </rPh>
    <phoneticPr fontId="5"/>
  </si>
  <si>
    <t>作業療法士</t>
    <rPh sb="0" eb="2">
      <t>サギョウ</t>
    </rPh>
    <rPh sb="2" eb="5">
      <t>リョウホウシ</t>
    </rPh>
    <phoneticPr fontId="5"/>
  </si>
  <si>
    <t>理学療法士</t>
    <rPh sb="0" eb="2">
      <t>リガク</t>
    </rPh>
    <rPh sb="2" eb="5">
      <t>リョウホウシ</t>
    </rPh>
    <phoneticPr fontId="5"/>
  </si>
  <si>
    <t>医師</t>
    <rPh sb="0" eb="2">
      <t>イシ</t>
    </rPh>
    <phoneticPr fontId="5"/>
  </si>
  <si>
    <t>従事者延人員</t>
    <rPh sb="0" eb="2">
      <t>ジュウジ</t>
    </rPh>
    <rPh sb="2" eb="3">
      <t>シャ</t>
    </rPh>
    <rPh sb="3" eb="4">
      <t>ノ</t>
    </rPh>
    <rPh sb="4" eb="6">
      <t>ジンイン</t>
    </rPh>
    <phoneticPr fontId="5"/>
  </si>
  <si>
    <t>被指導延人員</t>
    <phoneticPr fontId="5"/>
  </si>
  <si>
    <t>被指導実人員</t>
    <rPh sb="0" eb="1">
      <t>ヒ</t>
    </rPh>
    <rPh sb="1" eb="3">
      <t>シドウ</t>
    </rPh>
    <rPh sb="3" eb="6">
      <t>ジツジンイン</t>
    </rPh>
    <phoneticPr fontId="5"/>
  </si>
  <si>
    <t>実施回数</t>
    <phoneticPr fontId="5"/>
  </si>
  <si>
    <t>実施施設数</t>
    <phoneticPr fontId="5"/>
  </si>
  <si>
    <t>第４８表　健康増進事業（機能訓練）</t>
    <rPh sb="5" eb="7">
      <t>ケンコウ</t>
    </rPh>
    <rPh sb="7" eb="9">
      <t>ゾウシン</t>
    </rPh>
    <phoneticPr fontId="5"/>
  </si>
  <si>
    <t>延人員</t>
    <phoneticPr fontId="5"/>
  </si>
  <si>
    <t>実人員</t>
    <phoneticPr fontId="5"/>
  </si>
  <si>
    <t>栄養指導(再掲)</t>
    <rPh sb="0" eb="2">
      <t>エイヨウ</t>
    </rPh>
    <rPh sb="2" eb="4">
      <t>シドウ</t>
    </rPh>
    <rPh sb="5" eb="7">
      <t>サイケイ</t>
    </rPh>
    <phoneticPr fontId="5"/>
  </si>
  <si>
    <t>口腔衛生指導(再掲)</t>
    <rPh sb="0" eb="2">
      <t>コウクウ</t>
    </rPh>
    <rPh sb="2" eb="4">
      <t>エイセイ</t>
    </rPh>
    <rPh sb="4" eb="6">
      <t>シドウ</t>
    </rPh>
    <rPh sb="7" eb="9">
      <t>サイケイ</t>
    </rPh>
    <phoneticPr fontId="5"/>
  </si>
  <si>
    <t>延人員</t>
    <phoneticPr fontId="5"/>
  </si>
  <si>
    <t>実人員</t>
    <phoneticPr fontId="5"/>
  </si>
  <si>
    <t>実人員</t>
    <rPh sb="0" eb="3">
      <t>ジツジンイン</t>
    </rPh>
    <phoneticPr fontId="5"/>
  </si>
  <si>
    <t>認知症の者</t>
    <rPh sb="0" eb="2">
      <t>ニンチ</t>
    </rPh>
    <rPh sb="2" eb="3">
      <t>ショウ</t>
    </rPh>
    <rPh sb="4" eb="5">
      <t>モノ</t>
    </rPh>
    <phoneticPr fontId="5"/>
  </si>
  <si>
    <t>寝たきり者</t>
    <rPh sb="0" eb="1">
      <t>ネ</t>
    </rPh>
    <rPh sb="4" eb="5">
      <t>シャ</t>
    </rPh>
    <phoneticPr fontId="5"/>
  </si>
  <si>
    <t>介護
家族者</t>
    <rPh sb="0" eb="2">
      <t>カイゴ</t>
    </rPh>
    <rPh sb="3" eb="5">
      <t>カゾク</t>
    </rPh>
    <rPh sb="5" eb="6">
      <t>シャ</t>
    </rPh>
    <phoneticPr fontId="5"/>
  </si>
  <si>
    <t>閉じこもり
予防</t>
    <rPh sb="0" eb="1">
      <t>ト</t>
    </rPh>
    <rPh sb="6" eb="8">
      <t>ヨボウ</t>
    </rPh>
    <phoneticPr fontId="5"/>
  </si>
  <si>
    <t>個別健康教育
対象者</t>
    <rPh sb="0" eb="2">
      <t>コベツ</t>
    </rPh>
    <rPh sb="2" eb="4">
      <t>ケンコウ</t>
    </rPh>
    <rPh sb="4" eb="6">
      <t>キョウイク</t>
    </rPh>
    <rPh sb="7" eb="10">
      <t>タイショウシャ</t>
    </rPh>
    <phoneticPr fontId="5"/>
  </si>
  <si>
    <t>要指導者等</t>
    <rPh sb="0" eb="1">
      <t>ヨウ</t>
    </rPh>
    <rPh sb="1" eb="4">
      <t>シドウシャ</t>
    </rPh>
    <rPh sb="4" eb="5">
      <t>トウ</t>
    </rPh>
    <phoneticPr fontId="5"/>
  </si>
  <si>
    <t>第４９－１表　健康増進事業（訪問指導）</t>
    <rPh sb="5" eb="6">
      <t>ヒョウ</t>
    </rPh>
    <rPh sb="7" eb="9">
      <t>ケンコウ</t>
    </rPh>
    <rPh sb="9" eb="11">
      <t>ゾウシン</t>
    </rPh>
    <rPh sb="14" eb="16">
      <t>ホウモン</t>
    </rPh>
    <rPh sb="16" eb="18">
      <t>シドウ</t>
    </rPh>
    <phoneticPr fontId="5"/>
  </si>
  <si>
    <t>知内町</t>
    <rPh sb="0" eb="1">
      <t>シ</t>
    </rPh>
    <rPh sb="1" eb="2">
      <t>ナイ</t>
    </rPh>
    <rPh sb="2" eb="3">
      <t>チョウ</t>
    </rPh>
    <phoneticPr fontId="5"/>
  </si>
  <si>
    <t>歯科衛生士</t>
    <rPh sb="0" eb="2">
      <t>シカ</t>
    </rPh>
    <rPh sb="2" eb="5">
      <t>エイセイシ</t>
    </rPh>
    <phoneticPr fontId="5"/>
  </si>
  <si>
    <t>管理栄養士及び栄養士</t>
    <rPh sb="0" eb="2">
      <t>カンリ</t>
    </rPh>
    <rPh sb="2" eb="5">
      <t>エイヨウシ</t>
    </rPh>
    <rPh sb="5" eb="6">
      <t>オヨ</t>
    </rPh>
    <rPh sb="7" eb="10">
      <t>エイヨウシ</t>
    </rPh>
    <phoneticPr fontId="5"/>
  </si>
  <si>
    <t>保健師</t>
    <rPh sb="0" eb="3">
      <t>ホケンシ</t>
    </rPh>
    <phoneticPr fontId="5"/>
  </si>
  <si>
    <t>従事者延人員</t>
    <rPh sb="0" eb="3">
      <t>ジュウジシャ</t>
    </rPh>
    <rPh sb="3" eb="4">
      <t>ノ</t>
    </rPh>
    <rPh sb="4" eb="6">
      <t>ジンイン</t>
    </rPh>
    <phoneticPr fontId="5"/>
  </si>
  <si>
    <t>第４９－２表　健康増進事業（訪問指導従事者）</t>
    <rPh sb="5" eb="6">
      <t>ヒョウ</t>
    </rPh>
    <rPh sb="7" eb="9">
      <t>ケンコウ</t>
    </rPh>
    <rPh sb="9" eb="11">
      <t>ゾウシン</t>
    </rPh>
    <rPh sb="14" eb="16">
      <t>ホウモン</t>
    </rPh>
    <rPh sb="16" eb="18">
      <t>シドウ</t>
    </rPh>
    <rPh sb="18" eb="21">
      <t>ジュウジシャ</t>
    </rPh>
    <phoneticPr fontId="5"/>
  </si>
  <si>
    <t>資料　地域保健・健康増進事業報告</t>
    <rPh sb="0" eb="2">
      <t>シリョウ</t>
    </rPh>
    <rPh sb="3" eb="5">
      <t>チイキ</t>
    </rPh>
    <rPh sb="5" eb="7">
      <t>ホケン</t>
    </rPh>
    <rPh sb="8" eb="10">
      <t>ケンコウ</t>
    </rPh>
    <rPh sb="10" eb="12">
      <t>ゾウシン</t>
    </rPh>
    <rPh sb="12" eb="14">
      <t>ジギョウ</t>
    </rPh>
    <phoneticPr fontId="5"/>
  </si>
  <si>
    <t>知内町</t>
    <rPh sb="0" eb="3">
      <t>シリウチチョウ</t>
    </rPh>
    <phoneticPr fontId="5"/>
  </si>
  <si>
    <t>b/a</t>
    <phoneticPr fontId="5"/>
  </si>
  <si>
    <t>b</t>
    <phoneticPr fontId="5"/>
  </si>
  <si>
    <t>a</t>
    <phoneticPr fontId="5"/>
  </si>
  <si>
    <t>受診率(％)</t>
    <rPh sb="0" eb="3">
      <t>ジュシンリツ</t>
    </rPh>
    <phoneticPr fontId="5"/>
  </si>
  <si>
    <t>受診者数</t>
    <rPh sb="0" eb="3">
      <t>ジュシンシャ</t>
    </rPh>
    <rPh sb="3" eb="4">
      <t>スウ</t>
    </rPh>
    <phoneticPr fontId="5"/>
  </si>
  <si>
    <t>対象者数</t>
    <rPh sb="0" eb="3">
      <t>タイショウシャ</t>
    </rPh>
    <rPh sb="3" eb="4">
      <t>スウ</t>
    </rPh>
    <phoneticPr fontId="5"/>
  </si>
  <si>
    <t>個別検診</t>
    <rPh sb="0" eb="2">
      <t>コベツ</t>
    </rPh>
    <rPh sb="2" eb="4">
      <t>ケンシン</t>
    </rPh>
    <phoneticPr fontId="5"/>
  </si>
  <si>
    <t>集団検診</t>
    <rPh sb="0" eb="2">
      <t>シュウダン</t>
    </rPh>
    <rPh sb="2" eb="4">
      <t>ケンシン</t>
    </rPh>
    <phoneticPr fontId="5"/>
  </si>
  <si>
    <t>40歳～69歳の対象者数・受診者数・受診率</t>
    <rPh sb="2" eb="3">
      <t>サイ</t>
    </rPh>
    <rPh sb="6" eb="7">
      <t>サイ</t>
    </rPh>
    <rPh sb="8" eb="11">
      <t>タイショウシャ</t>
    </rPh>
    <rPh sb="11" eb="12">
      <t>スウ</t>
    </rPh>
    <rPh sb="13" eb="16">
      <t>ジュシンシャ</t>
    </rPh>
    <rPh sb="16" eb="17">
      <t>スウ</t>
    </rPh>
    <rPh sb="18" eb="21">
      <t>ジュシンリツ</t>
    </rPh>
    <phoneticPr fontId="5"/>
  </si>
  <si>
    <t>第５０－１表　健康増進事業（胃がん検診平成２６年度受診状況）</t>
    <rPh sb="19" eb="21">
      <t>ヘイセイ</t>
    </rPh>
    <rPh sb="23" eb="25">
      <t>ネンド</t>
    </rPh>
    <rPh sb="25" eb="27">
      <t>ジュシン</t>
    </rPh>
    <rPh sb="27" eb="29">
      <t>ジョウキョウ</t>
    </rPh>
    <phoneticPr fontId="5"/>
  </si>
  <si>
    <t>早期がんのうち粘膜内がん</t>
    <rPh sb="0" eb="2">
      <t>ソウキ</t>
    </rPh>
    <rPh sb="7" eb="9">
      <t>ネンマク</t>
    </rPh>
    <rPh sb="9" eb="10">
      <t>ナイ</t>
    </rPh>
    <phoneticPr fontId="5"/>
  </si>
  <si>
    <t>原発性のがんのうち早期がん</t>
    <rPh sb="0" eb="3">
      <t>ゲンパツセイ</t>
    </rPh>
    <rPh sb="9" eb="11">
      <t>ソウキ</t>
    </rPh>
    <phoneticPr fontId="5"/>
  </si>
  <si>
    <t>がんであった者のうち原発性のがん</t>
    <rPh sb="6" eb="7">
      <t>モノ</t>
    </rPh>
    <rPh sb="10" eb="13">
      <t>ゲンパツセイ</t>
    </rPh>
    <phoneticPr fontId="5"/>
  </si>
  <si>
    <t>がん以外の疾患であった者</t>
    <rPh sb="2" eb="4">
      <t>イガイ</t>
    </rPh>
    <rPh sb="5" eb="7">
      <t>シッカン</t>
    </rPh>
    <rPh sb="11" eb="12">
      <t>モノ</t>
    </rPh>
    <phoneticPr fontId="5"/>
  </si>
  <si>
    <t>がんの疑いのある者または未確定</t>
    <rPh sb="3" eb="4">
      <t>ウタガ</t>
    </rPh>
    <rPh sb="8" eb="9">
      <t>モノ</t>
    </rPh>
    <rPh sb="12" eb="15">
      <t>ミカクテイ</t>
    </rPh>
    <phoneticPr fontId="5"/>
  </si>
  <si>
    <t>がんであった者</t>
    <rPh sb="6" eb="7">
      <t>モノ</t>
    </rPh>
    <phoneticPr fontId="5"/>
  </si>
  <si>
    <t>異常認めず</t>
    <rPh sb="0" eb="2">
      <t>イジョウ</t>
    </rPh>
    <rPh sb="2" eb="3">
      <t>ミト</t>
    </rPh>
    <phoneticPr fontId="5"/>
  </si>
  <si>
    <t>未把握</t>
    <rPh sb="0" eb="1">
      <t>ミ</t>
    </rPh>
    <rPh sb="1" eb="3">
      <t>ハアク</t>
    </rPh>
    <phoneticPr fontId="5"/>
  </si>
  <si>
    <t>未受診</t>
    <rPh sb="0" eb="1">
      <t>ミ</t>
    </rPh>
    <rPh sb="1" eb="3">
      <t>ジュシン</t>
    </rPh>
    <phoneticPr fontId="5"/>
  </si>
  <si>
    <t>精密検査受診者</t>
    <rPh sb="0" eb="2">
      <t>セイミツ</t>
    </rPh>
    <rPh sb="2" eb="4">
      <t>ケンサ</t>
    </rPh>
    <rPh sb="4" eb="7">
      <t>ジュシンシャ</t>
    </rPh>
    <phoneticPr fontId="5"/>
  </si>
  <si>
    <t>精密検査受診の有無別人員</t>
    <rPh sb="2" eb="4">
      <t>ケンサ</t>
    </rPh>
    <rPh sb="4" eb="6">
      <t>ジュシン</t>
    </rPh>
    <phoneticPr fontId="5"/>
  </si>
  <si>
    <t>要精密検査者数（年度中）</t>
    <rPh sb="0" eb="1">
      <t>ヨウ</t>
    </rPh>
    <rPh sb="1" eb="3">
      <t>セイミツ</t>
    </rPh>
    <rPh sb="3" eb="6">
      <t>ケンサシャ</t>
    </rPh>
    <rPh sb="6" eb="7">
      <t>スウ</t>
    </rPh>
    <rPh sb="8" eb="10">
      <t>ネンド</t>
    </rPh>
    <rPh sb="10" eb="11">
      <t>チュウ</t>
    </rPh>
    <phoneticPr fontId="5"/>
  </si>
  <si>
    <t>受診者数
（年度中）</t>
    <rPh sb="0" eb="4">
      <t>ジュシンシャスウ</t>
    </rPh>
    <rPh sb="6" eb="8">
      <t>ネンド</t>
    </rPh>
    <rPh sb="8" eb="9">
      <t>チュウ</t>
    </rPh>
    <phoneticPr fontId="5"/>
  </si>
  <si>
    <t>第５０－２表　健康増進事業（胃がん検診　平成２５年度精密検査の結果）</t>
    <rPh sb="20" eb="22">
      <t>ヘイセイ</t>
    </rPh>
    <rPh sb="24" eb="26">
      <t>ネンド</t>
    </rPh>
    <rPh sb="26" eb="28">
      <t>セイミツ</t>
    </rPh>
    <rPh sb="28" eb="30">
      <t>ケンサ</t>
    </rPh>
    <rPh sb="31" eb="33">
      <t>ケッカ</t>
    </rPh>
    <phoneticPr fontId="5"/>
  </si>
  <si>
    <t>全道</t>
    <rPh sb="0" eb="2">
      <t>ゼンドウ</t>
    </rPh>
    <phoneticPr fontId="5"/>
  </si>
  <si>
    <t>b／a</t>
    <phoneticPr fontId="5"/>
  </si>
  <si>
    <t>受診率（％）</t>
    <rPh sb="0" eb="3">
      <t>ジュシンリツ</t>
    </rPh>
    <phoneticPr fontId="5"/>
  </si>
  <si>
    <t>左のうち喀痰細胞診受診者</t>
    <rPh sb="0" eb="1">
      <t>ヒダリ</t>
    </rPh>
    <rPh sb="9" eb="12">
      <t>ジュシンシャ</t>
    </rPh>
    <phoneticPr fontId="5"/>
  </si>
  <si>
    <t>40～69歳の対象者数・受診者数・受診率</t>
    <rPh sb="5" eb="6">
      <t>サイ</t>
    </rPh>
    <rPh sb="7" eb="10">
      <t>タイショウシャ</t>
    </rPh>
    <rPh sb="10" eb="11">
      <t>スウ</t>
    </rPh>
    <rPh sb="12" eb="15">
      <t>ジュシンシャ</t>
    </rPh>
    <rPh sb="15" eb="16">
      <t>スウ</t>
    </rPh>
    <rPh sb="17" eb="20">
      <t>ジュシンリツ</t>
    </rPh>
    <phoneticPr fontId="5"/>
  </si>
  <si>
    <t>胸部Ｘ線検査受診者</t>
    <rPh sb="0" eb="2">
      <t>キョウブ</t>
    </rPh>
    <rPh sb="3" eb="4">
      <t>セン</t>
    </rPh>
    <rPh sb="4" eb="6">
      <t>ケンサ</t>
    </rPh>
    <rPh sb="6" eb="9">
      <t>ジュシンシャ</t>
    </rPh>
    <phoneticPr fontId="5"/>
  </si>
  <si>
    <t>第５１－１表　健康増進事業（肺がん検診　平成２６年度受診状況）</t>
    <rPh sb="7" eb="9">
      <t>ケンコウ</t>
    </rPh>
    <rPh sb="9" eb="11">
      <t>ゾウシン</t>
    </rPh>
    <rPh sb="14" eb="15">
      <t>ハイ</t>
    </rPh>
    <rPh sb="28" eb="30">
      <t>ジョウキョウ</t>
    </rPh>
    <phoneticPr fontId="5"/>
  </si>
  <si>
    <t>原発性がんのうちうち臨床病期Ⅰ期</t>
    <rPh sb="0" eb="3">
      <t>ゲンパツセイ</t>
    </rPh>
    <rPh sb="10" eb="12">
      <t>リンショウ</t>
    </rPh>
    <rPh sb="12" eb="13">
      <t>ビョウ</t>
    </rPh>
    <rPh sb="13" eb="14">
      <t>キ</t>
    </rPh>
    <rPh sb="15" eb="16">
      <t>キ</t>
    </rPh>
    <phoneticPr fontId="5"/>
  </si>
  <si>
    <t>精密受診者</t>
    <rPh sb="0" eb="2">
      <t>セイミツ</t>
    </rPh>
    <rPh sb="2" eb="5">
      <t>ジュシンシャ</t>
    </rPh>
    <phoneticPr fontId="5"/>
  </si>
  <si>
    <t>第５１－２表　健康増進事業（肺がん（全て）検診　平成２５年度精密検査の結果）</t>
    <rPh sb="18" eb="19">
      <t>スベ</t>
    </rPh>
    <rPh sb="24" eb="26">
      <t>ヘイセイ</t>
    </rPh>
    <rPh sb="28" eb="30">
      <t>ネンド</t>
    </rPh>
    <rPh sb="30" eb="32">
      <t>セイミツ</t>
    </rPh>
    <rPh sb="32" eb="34">
      <t>ケンサ</t>
    </rPh>
    <rPh sb="35" eb="37">
      <t>ケッカ</t>
    </rPh>
    <phoneticPr fontId="5"/>
  </si>
  <si>
    <t>第５２－１表　健康増進事業（大腸がん検診　平成２6年度受診状況）　　</t>
    <rPh sb="7" eb="9">
      <t>ケンコウ</t>
    </rPh>
    <rPh sb="9" eb="11">
      <t>ゾウシン</t>
    </rPh>
    <rPh sb="14" eb="16">
      <t>ダイチョウ</t>
    </rPh>
    <rPh sb="21" eb="23">
      <t>ヘイセイ</t>
    </rPh>
    <rPh sb="25" eb="27">
      <t>ネンド</t>
    </rPh>
    <rPh sb="27" eb="29">
      <t>ジュシン</t>
    </rPh>
    <rPh sb="29" eb="31">
      <t>ジョウキョウ</t>
    </rPh>
    <phoneticPr fontId="5"/>
  </si>
  <si>
    <t>精密検査受診の有無別人員</t>
    <rPh sb="0" eb="2">
      <t>セイミツ</t>
    </rPh>
    <rPh sb="2" eb="4">
      <t>ケンサ</t>
    </rPh>
    <rPh sb="4" eb="6">
      <t>ジュシン</t>
    </rPh>
    <rPh sb="7" eb="9">
      <t>ウム</t>
    </rPh>
    <rPh sb="9" eb="10">
      <t>ベツ</t>
    </rPh>
    <rPh sb="10" eb="12">
      <t>ジンイン</t>
    </rPh>
    <phoneticPr fontId="5"/>
  </si>
  <si>
    <t>第５２－２表　健康増進事業（大腸がん検診　平成２５年度精密検査の結果）</t>
    <rPh sb="21" eb="23">
      <t>ヘイセイ</t>
    </rPh>
    <rPh sb="25" eb="27">
      <t>ネンド</t>
    </rPh>
    <rPh sb="29" eb="31">
      <t>ケンサ</t>
    </rPh>
    <rPh sb="32" eb="34">
      <t>ケッカ</t>
    </rPh>
    <phoneticPr fontId="5"/>
  </si>
  <si>
    <t>北斗市</t>
    <rPh sb="0" eb="2">
      <t>ホクト</t>
    </rPh>
    <rPh sb="2" eb="3">
      <t>シ</t>
    </rPh>
    <phoneticPr fontId="5"/>
  </si>
  <si>
    <t>左のうち2年連続受診者数</t>
    <rPh sb="0" eb="1">
      <t>ヒダリ</t>
    </rPh>
    <rPh sb="5" eb="6">
      <t>ネン</t>
    </rPh>
    <rPh sb="6" eb="8">
      <t>レンゾク</t>
    </rPh>
    <rPh sb="11" eb="12">
      <t>スウ</t>
    </rPh>
    <phoneticPr fontId="5"/>
  </si>
  <si>
    <t>受診者数</t>
    <rPh sb="3" eb="4">
      <t>スウ</t>
    </rPh>
    <phoneticPr fontId="5"/>
  </si>
  <si>
    <t>子宮頸がん</t>
    <rPh sb="0" eb="2">
      <t>シキュウ</t>
    </rPh>
    <rPh sb="2" eb="3">
      <t>ケイ</t>
    </rPh>
    <phoneticPr fontId="5"/>
  </si>
  <si>
    <t>第５３－１表　健康増進事業（子宮頸がん検診　平成２６年度受診状況）</t>
    <rPh sb="7" eb="9">
      <t>ケンコウ</t>
    </rPh>
    <rPh sb="9" eb="11">
      <t>ゾウシン</t>
    </rPh>
    <rPh sb="14" eb="16">
      <t>シキュウ</t>
    </rPh>
    <rPh sb="16" eb="17">
      <t>ケイ</t>
    </rPh>
    <rPh sb="22" eb="24">
      <t>ヘイセイ</t>
    </rPh>
    <rPh sb="26" eb="28">
      <t>ネンド</t>
    </rPh>
    <rPh sb="28" eb="30">
      <t>ジュシン</t>
    </rPh>
    <rPh sb="30" eb="32">
      <t>ジョウキョウ</t>
    </rPh>
    <phoneticPr fontId="5"/>
  </si>
  <si>
    <t>　　に基づき20歳から69歳までとした。　</t>
    <rPh sb="3" eb="4">
      <t>モト</t>
    </rPh>
    <rPh sb="8" eb="9">
      <t>サイ</t>
    </rPh>
    <rPh sb="13" eb="14">
      <t>サイ</t>
    </rPh>
    <phoneticPr fontId="5"/>
  </si>
  <si>
    <t>注　受診率の算定対象年齢を、「がん対策推進基本計画」（平成24年6月8日閣議決定）</t>
  </si>
  <si>
    <t>b+c-d/a</t>
    <phoneticPr fontId="5"/>
  </si>
  <si>
    <t>d</t>
    <phoneticPr fontId="5"/>
  </si>
  <si>
    <t>c</t>
    <phoneticPr fontId="5"/>
  </si>
  <si>
    <t>b</t>
    <phoneticPr fontId="5"/>
  </si>
  <si>
    <t>a</t>
    <phoneticPr fontId="5"/>
  </si>
  <si>
    <t>２年連続
受診者数</t>
    <rPh sb="1" eb="2">
      <t>ネン</t>
    </rPh>
    <rPh sb="2" eb="4">
      <t>レンゾク</t>
    </rPh>
    <rPh sb="5" eb="8">
      <t>ジュシンシャ</t>
    </rPh>
    <rPh sb="8" eb="9">
      <t>スウ</t>
    </rPh>
    <phoneticPr fontId="5"/>
  </si>
  <si>
    <t>前年度
受診者数</t>
    <rPh sb="0" eb="3">
      <t>ゼンネンド</t>
    </rPh>
    <rPh sb="4" eb="7">
      <t>ジュシンシャ</t>
    </rPh>
    <rPh sb="7" eb="8">
      <t>スウ</t>
    </rPh>
    <phoneticPr fontId="5"/>
  </si>
  <si>
    <t>当該年度
受診者数</t>
    <rPh sb="0" eb="2">
      <t>トウガイ</t>
    </rPh>
    <rPh sb="2" eb="4">
      <t>ネンド</t>
    </rPh>
    <rPh sb="5" eb="8">
      <t>ジュシンシャ</t>
    </rPh>
    <rPh sb="8" eb="9">
      <t>スウ</t>
    </rPh>
    <phoneticPr fontId="5"/>
  </si>
  <si>
    <t>第５３－２表　健康増進事業（子宮頸がん検診受診率）</t>
    <rPh sb="7" eb="9">
      <t>ケンコウ</t>
    </rPh>
    <rPh sb="9" eb="11">
      <t>ゾウシン</t>
    </rPh>
    <rPh sb="14" eb="16">
      <t>シキュウ</t>
    </rPh>
    <rPh sb="16" eb="17">
      <t>ケイ</t>
    </rPh>
    <rPh sb="21" eb="24">
      <t>ジュシンリツ</t>
    </rPh>
    <phoneticPr fontId="5"/>
  </si>
  <si>
    <t>原発性がんのうちうち微小浸潤がん</t>
    <rPh sb="0" eb="3">
      <t>ゲンパツセイ</t>
    </rPh>
    <rPh sb="10" eb="12">
      <t>ビショウ</t>
    </rPh>
    <rPh sb="12" eb="14">
      <t>シンジュン</t>
    </rPh>
    <phoneticPr fontId="5"/>
  </si>
  <si>
    <t>原発性のがんのうちうち上皮内がん</t>
    <rPh sb="0" eb="3">
      <t>ゲンパツセイ</t>
    </rPh>
    <rPh sb="11" eb="13">
      <t>ジョウヒ</t>
    </rPh>
    <rPh sb="13" eb="14">
      <t>ナイ</t>
    </rPh>
    <phoneticPr fontId="5"/>
  </si>
  <si>
    <t>がんであった者のうち原発性のがん</t>
    <rPh sb="6" eb="7">
      <t>モノ</t>
    </rPh>
    <rPh sb="10" eb="12">
      <t>ゲンパツ</t>
    </rPh>
    <rPh sb="12" eb="13">
      <t>セイ</t>
    </rPh>
    <phoneticPr fontId="5"/>
  </si>
  <si>
    <t>がん及び異形成以外の疾患であった者</t>
    <rPh sb="2" eb="3">
      <t>オヨ</t>
    </rPh>
    <rPh sb="4" eb="5">
      <t>イ</t>
    </rPh>
    <rPh sb="5" eb="7">
      <t>ケイセイ</t>
    </rPh>
    <rPh sb="7" eb="9">
      <t>イガイ</t>
    </rPh>
    <rPh sb="10" eb="12">
      <t>シッカン</t>
    </rPh>
    <rPh sb="16" eb="17">
      <t>モノ</t>
    </rPh>
    <phoneticPr fontId="5"/>
  </si>
  <si>
    <t>異形成であった者</t>
    <rPh sb="0" eb="1">
      <t>イ</t>
    </rPh>
    <rPh sb="1" eb="3">
      <t>ケイセイ</t>
    </rPh>
    <rPh sb="7" eb="8">
      <t>モノ</t>
    </rPh>
    <phoneticPr fontId="5"/>
  </si>
  <si>
    <t>判定不能</t>
    <rPh sb="0" eb="2">
      <t>ハンテイ</t>
    </rPh>
    <rPh sb="2" eb="4">
      <t>フノウ</t>
    </rPh>
    <phoneticPr fontId="5"/>
  </si>
  <si>
    <t>要精検
（２）</t>
    <rPh sb="0" eb="1">
      <t>ヨウ</t>
    </rPh>
    <rPh sb="1" eb="3">
      <t>セイケン</t>
    </rPh>
    <phoneticPr fontId="5"/>
  </si>
  <si>
    <t>要精検
（１）</t>
    <rPh sb="0" eb="1">
      <t>ヨウ</t>
    </rPh>
    <rPh sb="1" eb="3">
      <t>セイケン</t>
    </rPh>
    <phoneticPr fontId="5"/>
  </si>
  <si>
    <t>精検不要</t>
    <rPh sb="0" eb="2">
      <t>セイケン</t>
    </rPh>
    <rPh sb="2" eb="4">
      <t>フヨウ</t>
    </rPh>
    <phoneticPr fontId="5"/>
  </si>
  <si>
    <t>不適正
（判定不可能）</t>
    <rPh sb="0" eb="3">
      <t>フテキセイ</t>
    </rPh>
    <rPh sb="5" eb="7">
      <t>ハンテイ</t>
    </rPh>
    <rPh sb="7" eb="10">
      <t>フカノウ</t>
    </rPh>
    <phoneticPr fontId="5"/>
  </si>
  <si>
    <t>適正
（判定可能）</t>
    <rPh sb="0" eb="2">
      <t>テキセイ</t>
    </rPh>
    <rPh sb="4" eb="6">
      <t>ハンテイ</t>
    </rPh>
    <rPh sb="6" eb="8">
      <t>カノウ</t>
    </rPh>
    <phoneticPr fontId="5"/>
  </si>
  <si>
    <t>細胞診の判定人数</t>
    <rPh sb="0" eb="2">
      <t>サイボウ</t>
    </rPh>
    <rPh sb="2" eb="3">
      <t>シン</t>
    </rPh>
    <rPh sb="4" eb="6">
      <t>ハンテイ</t>
    </rPh>
    <rPh sb="6" eb="8">
      <t>ニンズウ</t>
    </rPh>
    <phoneticPr fontId="5"/>
  </si>
  <si>
    <t>初回検体の適正・不適正</t>
    <rPh sb="0" eb="2">
      <t>ショカイ</t>
    </rPh>
    <rPh sb="2" eb="4">
      <t>ケンタイ</t>
    </rPh>
    <rPh sb="5" eb="7">
      <t>テキセイ</t>
    </rPh>
    <rPh sb="8" eb="11">
      <t>フテキセイ</t>
    </rPh>
    <phoneticPr fontId="5"/>
  </si>
  <si>
    <t>第５３－３表　健康増進事業（子宮がん（頸部）検診・平成２５年度精密検査の結果）</t>
    <rPh sb="7" eb="9">
      <t>ケンコウ</t>
    </rPh>
    <rPh sb="9" eb="11">
      <t>ゾウシン</t>
    </rPh>
    <rPh sb="19" eb="21">
      <t>ケイブ</t>
    </rPh>
    <rPh sb="22" eb="24">
      <t>ケンシン</t>
    </rPh>
    <rPh sb="25" eb="27">
      <t>ヘイセイ</t>
    </rPh>
    <rPh sb="29" eb="31">
      <t>ネンド</t>
    </rPh>
    <rPh sb="31" eb="33">
      <t>セイミツ</t>
    </rPh>
    <rPh sb="33" eb="35">
      <t>ケンサ</t>
    </rPh>
    <rPh sb="36" eb="38">
      <t>ケッカ</t>
    </rPh>
    <phoneticPr fontId="5"/>
  </si>
  <si>
    <t>視触診及びマンモグラフィ</t>
    <rPh sb="0" eb="1">
      <t>シ</t>
    </rPh>
    <rPh sb="1" eb="3">
      <t>ショクシン</t>
    </rPh>
    <rPh sb="3" eb="4">
      <t>オヨ</t>
    </rPh>
    <phoneticPr fontId="5"/>
  </si>
  <si>
    <t>マンモグラフィのみ</t>
    <phoneticPr fontId="5"/>
  </si>
  <si>
    <t>対象者数　　　　　　</t>
    <rPh sb="0" eb="3">
      <t>タイショウシャ</t>
    </rPh>
    <rPh sb="3" eb="4">
      <t>スウ</t>
    </rPh>
    <phoneticPr fontId="5"/>
  </si>
  <si>
    <t>第５４－１表　健康増進事業（乳がん検診　平成２６年度受診状況）</t>
    <rPh sb="7" eb="9">
      <t>ケンコウ</t>
    </rPh>
    <rPh sb="9" eb="11">
      <t>ゾウシン</t>
    </rPh>
    <rPh sb="14" eb="15">
      <t>ニュウ</t>
    </rPh>
    <rPh sb="20" eb="22">
      <t>ヘイセイ</t>
    </rPh>
    <rPh sb="24" eb="26">
      <t>ネンド</t>
    </rPh>
    <rPh sb="26" eb="28">
      <t>ジュシン</t>
    </rPh>
    <rPh sb="28" eb="30">
      <t>ジョウキョウ</t>
    </rPh>
    <phoneticPr fontId="5"/>
  </si>
  <si>
    <t>当該年度受診者数
（視触診及びマンモグラフィー）</t>
    <rPh sb="0" eb="2">
      <t>トウガイ</t>
    </rPh>
    <rPh sb="2" eb="4">
      <t>ネンド</t>
    </rPh>
    <rPh sb="4" eb="7">
      <t>ジュシンシャ</t>
    </rPh>
    <rPh sb="7" eb="8">
      <t>スウ</t>
    </rPh>
    <rPh sb="10" eb="13">
      <t>シショクシン</t>
    </rPh>
    <rPh sb="13" eb="14">
      <t>オヨ</t>
    </rPh>
    <phoneticPr fontId="5"/>
  </si>
  <si>
    <t>乳がん検診</t>
    <rPh sb="0" eb="1">
      <t>ニュウ</t>
    </rPh>
    <rPh sb="3" eb="5">
      <t>ケンシン</t>
    </rPh>
    <phoneticPr fontId="5"/>
  </si>
  <si>
    <t>第５４－２表　健康増進事業（乳がん検診受診率）</t>
    <rPh sb="7" eb="9">
      <t>ケンコウ</t>
    </rPh>
    <rPh sb="9" eb="11">
      <t>ゾウシン</t>
    </rPh>
    <rPh sb="14" eb="15">
      <t>ニュウ</t>
    </rPh>
    <rPh sb="19" eb="22">
      <t>ジュシンリツ</t>
    </rPh>
    <phoneticPr fontId="5"/>
  </si>
  <si>
    <t>早期がんのうち非浸潤がん</t>
    <rPh sb="0" eb="2">
      <t>ソウキ</t>
    </rPh>
    <rPh sb="7" eb="8">
      <t>ヒ</t>
    </rPh>
    <rPh sb="8" eb="10">
      <t>シンジュン</t>
    </rPh>
    <phoneticPr fontId="5"/>
  </si>
  <si>
    <t>原発性がんのうち早期がん</t>
    <rPh sb="0" eb="3">
      <t>ゲンパツセイ</t>
    </rPh>
    <rPh sb="8" eb="10">
      <t>ソウキ</t>
    </rPh>
    <phoneticPr fontId="5"/>
  </si>
  <si>
    <t>がんであった者のうち
原発性のがん</t>
    <rPh sb="6" eb="7">
      <t>モノ</t>
    </rPh>
    <rPh sb="11" eb="13">
      <t>ゲンパツ</t>
    </rPh>
    <rPh sb="13" eb="14">
      <t>セイ</t>
    </rPh>
    <phoneticPr fontId="5"/>
  </si>
  <si>
    <t>要精密
検査者数
（年度中）</t>
    <rPh sb="0" eb="1">
      <t>ヨウ</t>
    </rPh>
    <rPh sb="1" eb="3">
      <t>セイミツ</t>
    </rPh>
    <rPh sb="4" eb="7">
      <t>ケンサシャ</t>
    </rPh>
    <rPh sb="7" eb="8">
      <t>スウ</t>
    </rPh>
    <rPh sb="10" eb="12">
      <t>ネンド</t>
    </rPh>
    <rPh sb="12" eb="13">
      <t>チュウ</t>
    </rPh>
    <phoneticPr fontId="5"/>
  </si>
  <si>
    <t>カテゴリー５</t>
  </si>
  <si>
    <t>カテゴリー４</t>
  </si>
  <si>
    <t>カテゴリー３</t>
  </si>
  <si>
    <t>カテゴリー２</t>
  </si>
  <si>
    <t>カテゴリー１</t>
    <phoneticPr fontId="5"/>
  </si>
  <si>
    <t>カテゴリーＮ－２</t>
    <phoneticPr fontId="5"/>
  </si>
  <si>
    <t>カテゴリーＮ－１</t>
    <phoneticPr fontId="5"/>
  </si>
  <si>
    <t>精密検査受診の有無別人数</t>
    <rPh sb="0" eb="2">
      <t>セイミツ</t>
    </rPh>
    <rPh sb="2" eb="4">
      <t>ケンサ</t>
    </rPh>
    <rPh sb="4" eb="6">
      <t>ジュシン</t>
    </rPh>
    <rPh sb="7" eb="9">
      <t>ウム</t>
    </rPh>
    <rPh sb="9" eb="10">
      <t>ベツ</t>
    </rPh>
    <rPh sb="10" eb="12">
      <t>ニンズウ</t>
    </rPh>
    <phoneticPr fontId="5"/>
  </si>
  <si>
    <t>マンモグラフィの判定別人数</t>
    <rPh sb="8" eb="10">
      <t>ハンテイ</t>
    </rPh>
    <rPh sb="10" eb="12">
      <t>ベツジン</t>
    </rPh>
    <rPh sb="12" eb="13">
      <t>スウ</t>
    </rPh>
    <phoneticPr fontId="5"/>
  </si>
  <si>
    <t>第５４－３表　健康増進事業（乳がん検診　平成２５年度精密検査の結果）</t>
    <rPh sb="20" eb="22">
      <t>ヘイセイ</t>
    </rPh>
    <rPh sb="24" eb="26">
      <t>ネンド</t>
    </rPh>
    <rPh sb="28" eb="30">
      <t>ケンサ</t>
    </rPh>
    <rPh sb="31" eb="33">
      <t>ケッカ</t>
    </rPh>
    <phoneticPr fontId="5"/>
  </si>
  <si>
    <t>判定⑤</t>
    <rPh sb="0" eb="2">
      <t>ハンテイ</t>
    </rPh>
    <phoneticPr fontId="5"/>
  </si>
  <si>
    <t>判定④</t>
    <rPh sb="0" eb="2">
      <t>ハンテイ</t>
    </rPh>
    <phoneticPr fontId="5"/>
  </si>
  <si>
    <t>判定③</t>
    <rPh sb="0" eb="2">
      <t>ハンテイ</t>
    </rPh>
    <phoneticPr fontId="5"/>
  </si>
  <si>
    <t>判定②</t>
    <rPh sb="0" eb="2">
      <t>ハンテイ</t>
    </rPh>
    <phoneticPr fontId="5"/>
  </si>
  <si>
    <t>判定①</t>
    <rPh sb="0" eb="2">
      <t>ハンテイ</t>
    </rPh>
    <phoneticPr fontId="5"/>
  </si>
  <si>
    <t>陰性</t>
    <rPh sb="0" eb="2">
      <t>インセイ</t>
    </rPh>
    <phoneticPr fontId="5"/>
  </si>
  <si>
    <t>陽性</t>
    <rPh sb="0" eb="2">
      <t>ヨウセイ</t>
    </rPh>
    <phoneticPr fontId="5"/>
  </si>
  <si>
    <t>Ｃ型</t>
    <rPh sb="1" eb="2">
      <t>ガタ</t>
    </rPh>
    <phoneticPr fontId="5"/>
  </si>
  <si>
    <t>Ｂ型</t>
    <rPh sb="1" eb="2">
      <t>ガタ</t>
    </rPh>
    <phoneticPr fontId="5"/>
  </si>
  <si>
    <t>Ｃ型肝炎ウイルス検診</t>
    <rPh sb="1" eb="2">
      <t>ガタ</t>
    </rPh>
    <rPh sb="2" eb="4">
      <t>カンエン</t>
    </rPh>
    <rPh sb="8" eb="10">
      <t>ケンシン</t>
    </rPh>
    <phoneticPr fontId="5"/>
  </si>
  <si>
    <t>Ｂ型肝炎ウイルス検診</t>
    <rPh sb="1" eb="2">
      <t>ガタ</t>
    </rPh>
    <rPh sb="2" eb="4">
      <t>カンエン</t>
    </rPh>
    <rPh sb="8" eb="10">
      <t>ケンシン</t>
    </rPh>
    <phoneticPr fontId="5"/>
  </si>
  <si>
    <t>受診者数（年度中）</t>
    <rPh sb="3" eb="4">
      <t>スウ</t>
    </rPh>
    <rPh sb="5" eb="7">
      <t>ネンド</t>
    </rPh>
    <rPh sb="7" eb="8">
      <t>チュウ</t>
    </rPh>
    <phoneticPr fontId="5"/>
  </si>
  <si>
    <t>40歳検診以外の対象者への検診</t>
    <rPh sb="2" eb="3">
      <t>サイ</t>
    </rPh>
    <rPh sb="3" eb="5">
      <t>ケンシン</t>
    </rPh>
    <rPh sb="5" eb="7">
      <t>イガイ</t>
    </rPh>
    <rPh sb="8" eb="11">
      <t>タイショウシャ</t>
    </rPh>
    <rPh sb="13" eb="15">
      <t>ケンシン</t>
    </rPh>
    <phoneticPr fontId="5"/>
  </si>
  <si>
    <t>40歳検診</t>
    <rPh sb="2" eb="3">
      <t>サイ</t>
    </rPh>
    <rPh sb="3" eb="5">
      <t>ケンシン</t>
    </rPh>
    <phoneticPr fontId="5"/>
  </si>
  <si>
    <t>第５５－１表　健康増進事業（肝炎ウイルス検診）</t>
    <rPh sb="7" eb="9">
      <t>ケンコウ</t>
    </rPh>
    <rPh sb="9" eb="11">
      <t>ゾウシン</t>
    </rPh>
    <rPh sb="14" eb="16">
      <t>カンエン</t>
    </rPh>
    <phoneticPr fontId="5"/>
  </si>
  <si>
    <t>参加延人数</t>
    <rPh sb="0" eb="2">
      <t>サンカ</t>
    </rPh>
    <rPh sb="2" eb="3">
      <t>ノ</t>
    </rPh>
    <rPh sb="3" eb="5">
      <t>ニンズウ</t>
    </rPh>
    <phoneticPr fontId="5"/>
  </si>
  <si>
    <t>健康相談</t>
    <rPh sb="0" eb="2">
      <t>ケンコウ</t>
    </rPh>
    <rPh sb="2" eb="4">
      <t>ソウダン</t>
    </rPh>
    <phoneticPr fontId="5"/>
  </si>
  <si>
    <t>健康教育</t>
    <rPh sb="0" eb="2">
      <t>ケンコウ</t>
    </rPh>
    <rPh sb="2" eb="4">
      <t>キョウイク</t>
    </rPh>
    <phoneticPr fontId="5"/>
  </si>
  <si>
    <t>平成２６年度</t>
    <phoneticPr fontId="5"/>
  </si>
  <si>
    <t>第５５－２表　健康増進事業（肝炎ウィルスに関する健康教育及び健康相談の実施）</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</si>
</sst>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name val="ＭＳ Ｐゴシック"/>
      <family val="3"/>
      <charset val="128"/>
    </font>
    <font>
      <sz val="11"/>
      <name val="ＭＳ Ｐゴシック"/>
      <family val="3"/>
      <charset val="128"/>
    </font>
    <font>
      <sz val="9"/>
      <name val="メイリオ"/>
      <family val="3"/>
      <charset val="128"/>
    </font>
    <font>
      <sz val="6"/>
      <name val="ＭＳ Ｐゴシック"/>
      <family val="2"/>
      <charset val="128"/>
      <scheme val="minor"/>
    </font>
    <font>
      <sz val="12"/>
      <name val="Arial"/>
      <family val="2"/>
    </font>
    <font>
      <sz val="6"/>
      <name val="ＭＳ Ｐゴシック"/>
      <family val="3"/>
      <charset val="128"/>
    </font>
    <font>
      <sz val="11"/>
      <name val="メイリオ"/>
      <family val="3"/>
      <charset val="128"/>
    </font>
    <font>
      <u/>
      <sz val="11"/>
      <color theme="10"/>
      <name val="ＭＳ Ｐゴシック"/>
      <family val="3"/>
      <charset val="128"/>
    </font>
  </fonts>
  <fills count="9">
    <fill>
      <patternFill patternType="none"/>
    </fill>
    <fill>
      <patternFill patternType="gray125"/>
    </fill>
    <fill>
      <patternFill patternType="solid">
        <fgColor indexed="6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style="thin">
        <color indexed="64"/>
      </right>
      <top/>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bottom/>
      <diagonal/>
    </border>
  </borders>
  <cellStyleXfs count="5">
    <xf numFmtId="0" fontId="0" fillId="0" borderId="0">
      <alignment vertical="center"/>
    </xf>
    <xf numFmtId="38" fontId="1" fillId="0" borderId="0" applyFont="0" applyFill="0" applyBorder="0" applyAlignment="0" applyProtection="0"/>
    <xf numFmtId="0" fontId="4" fillId="0" borderId="0"/>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560">
    <xf numFmtId="0" fontId="0" fillId="0" borderId="0" xfId="0">
      <alignment vertical="center"/>
    </xf>
    <xf numFmtId="38" fontId="2" fillId="2" borderId="0" xfId="1" applyFont="1" applyFill="1"/>
    <xf numFmtId="38" fontId="2" fillId="2" borderId="0" xfId="1" applyFont="1" applyFill="1" applyAlignment="1">
      <alignment horizontal="left"/>
    </xf>
    <xf numFmtId="38" fontId="2" fillId="2" borderId="0" xfId="1" applyFont="1" applyFill="1" applyAlignment="1"/>
    <xf numFmtId="0" fontId="2" fillId="2" borderId="0" xfId="2" applyFont="1" applyFill="1" applyBorder="1" applyAlignment="1">
      <alignment horizontal="left"/>
    </xf>
    <xf numFmtId="38" fontId="2" fillId="2" borderId="0" xfId="1" applyFont="1" applyFill="1" applyBorder="1" applyAlignment="1">
      <alignment horizontal="left"/>
    </xf>
    <xf numFmtId="38" fontId="2" fillId="3" borderId="1" xfId="1" applyFont="1" applyFill="1" applyBorder="1" applyAlignment="1">
      <alignment horizontal="right"/>
    </xf>
    <xf numFmtId="38" fontId="2" fillId="4" borderId="1" xfId="1" applyFont="1" applyFill="1" applyBorder="1" applyAlignment="1">
      <alignment horizontal="right"/>
    </xf>
    <xf numFmtId="38" fontId="2" fillId="3" borderId="1" xfId="1" applyFont="1" applyFill="1" applyBorder="1" applyAlignment="1">
      <alignment horizontal="left" vertical="center"/>
    </xf>
    <xf numFmtId="38" fontId="2" fillId="3" borderId="2" xfId="1" applyFont="1" applyFill="1" applyBorder="1" applyAlignment="1">
      <alignment horizontal="right"/>
    </xf>
    <xf numFmtId="38" fontId="2" fillId="4" borderId="2" xfId="1" applyFont="1" applyFill="1" applyBorder="1" applyAlignment="1">
      <alignment horizontal="right"/>
    </xf>
    <xf numFmtId="38" fontId="2" fillId="3" borderId="2" xfId="1" applyFont="1" applyFill="1" applyBorder="1" applyAlignment="1">
      <alignment horizontal="left" vertical="center"/>
    </xf>
    <xf numFmtId="38" fontId="2" fillId="3" borderId="3" xfId="1" applyFont="1" applyFill="1" applyBorder="1" applyAlignment="1">
      <alignment horizontal="right"/>
    </xf>
    <xf numFmtId="38" fontId="2" fillId="4" borderId="3" xfId="1" applyFont="1" applyFill="1" applyBorder="1" applyAlignment="1">
      <alignment horizontal="right"/>
    </xf>
    <xf numFmtId="38" fontId="2" fillId="3" borderId="3" xfId="1" applyFont="1" applyFill="1" applyBorder="1" applyAlignment="1">
      <alignment horizontal="left" vertical="center"/>
    </xf>
    <xf numFmtId="38" fontId="2" fillId="0" borderId="0" xfId="1" applyFont="1" applyFill="1"/>
    <xf numFmtId="38" fontId="2" fillId="0" borderId="0" xfId="1" applyFont="1" applyFill="1" applyAlignment="1"/>
    <xf numFmtId="38" fontId="2" fillId="5" borderId="4" xfId="1" applyFont="1" applyFill="1" applyBorder="1" applyAlignment="1">
      <alignment horizontal="right"/>
    </xf>
    <xf numFmtId="38" fontId="2" fillId="6" borderId="4" xfId="1" applyFont="1" applyFill="1" applyBorder="1" applyAlignment="1">
      <alignment horizontal="right"/>
    </xf>
    <xf numFmtId="38" fontId="2" fillId="5" borderId="4" xfId="1" applyFont="1" applyFill="1" applyBorder="1" applyAlignment="1">
      <alignment horizontal="left" vertical="center"/>
    </xf>
    <xf numFmtId="38" fontId="2" fillId="6" borderId="4" xfId="1" applyFont="1" applyFill="1" applyBorder="1" applyAlignment="1">
      <alignment horizontal="right" vertical="center"/>
    </xf>
    <xf numFmtId="38" fontId="2" fillId="6" borderId="4" xfId="1" applyFont="1" applyFill="1" applyBorder="1" applyAlignment="1">
      <alignment horizontal="left" vertical="center" wrapText="1"/>
    </xf>
    <xf numFmtId="38" fontId="2" fillId="7" borderId="4" xfId="1" applyFont="1" applyFill="1" applyBorder="1" applyAlignment="1">
      <alignment horizontal="right" vertical="center"/>
    </xf>
    <xf numFmtId="38" fontId="2" fillId="8" borderId="4" xfId="1" applyFont="1" applyFill="1" applyBorder="1" applyAlignment="1">
      <alignment horizontal="right" vertical="center"/>
    </xf>
    <xf numFmtId="38" fontId="2" fillId="7" borderId="4" xfId="1" applyFont="1" applyFill="1" applyBorder="1" applyAlignment="1">
      <alignment horizontal="left" vertical="center"/>
    </xf>
    <xf numFmtId="38" fontId="2" fillId="0" borderId="0" xfId="1" applyFont="1" applyFill="1" applyAlignment="1">
      <alignment wrapText="1"/>
    </xf>
    <xf numFmtId="38" fontId="2" fillId="0" borderId="4" xfId="1" applyFont="1" applyFill="1" applyBorder="1" applyAlignment="1">
      <alignment horizontal="center" vertical="center" wrapText="1"/>
    </xf>
    <xf numFmtId="38" fontId="2" fillId="0" borderId="2" xfId="1" applyFont="1" applyFill="1" applyBorder="1" applyAlignment="1">
      <alignment horizontal="left" wrapText="1"/>
    </xf>
    <xf numFmtId="38" fontId="2" fillId="0" borderId="5"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7" xfId="1" applyFont="1" applyFill="1" applyBorder="1" applyAlignment="1">
      <alignment horizontal="center" vertical="center" wrapText="1"/>
    </xf>
    <xf numFmtId="38" fontId="2" fillId="0" borderId="2" xfId="1" applyFont="1" applyFill="1" applyBorder="1" applyAlignment="1">
      <alignment horizontal="left" vertical="center" wrapText="1"/>
    </xf>
    <xf numFmtId="38" fontId="2" fillId="0" borderId="8"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2" fillId="0" borderId="3" xfId="1" applyFont="1" applyFill="1" applyBorder="1" applyAlignment="1">
      <alignment horizontal="left" vertical="center" wrapText="1"/>
    </xf>
    <xf numFmtId="38" fontId="6" fillId="2" borderId="0" xfId="1" applyFont="1" applyFill="1" applyAlignment="1">
      <alignment vertical="top"/>
    </xf>
    <xf numFmtId="38" fontId="6" fillId="2" borderId="11" xfId="1" applyFont="1" applyFill="1" applyBorder="1" applyAlignment="1">
      <alignment horizontal="right" vertical="top"/>
    </xf>
    <xf numFmtId="38" fontId="6" fillId="2" borderId="11" xfId="1" applyFont="1" applyFill="1" applyBorder="1" applyAlignment="1">
      <alignment horizontal="left" vertical="top"/>
    </xf>
    <xf numFmtId="38" fontId="6" fillId="2" borderId="0" xfId="1" applyFont="1" applyFill="1" applyBorder="1" applyAlignment="1">
      <alignment horizontal="left" vertical="top"/>
    </xf>
    <xf numFmtId="38" fontId="2" fillId="0" borderId="0" xfId="1" applyFont="1" applyFill="1" applyAlignment="1">
      <alignment horizontal="left"/>
    </xf>
    <xf numFmtId="0" fontId="2" fillId="0" borderId="0" xfId="2" applyFont="1" applyFill="1" applyBorder="1" applyAlignment="1">
      <alignment horizontal="left" vertical="top" wrapText="1"/>
    </xf>
    <xf numFmtId="0" fontId="2" fillId="0" borderId="0" xfId="2" applyFont="1" applyFill="1" applyBorder="1" applyAlignment="1">
      <alignment horizontal="left" vertical="top" wrapText="1"/>
    </xf>
    <xf numFmtId="0" fontId="2" fillId="0" borderId="0" xfId="2" applyFont="1" applyFill="1" applyBorder="1" applyAlignment="1">
      <alignment vertical="top" wrapText="1"/>
    </xf>
    <xf numFmtId="38" fontId="2" fillId="0" borderId="0" xfId="1" applyFont="1" applyFill="1" applyBorder="1" applyAlignment="1"/>
    <xf numFmtId="38" fontId="2" fillId="0" borderId="0" xfId="1" applyFont="1" applyFill="1" applyBorder="1"/>
    <xf numFmtId="38" fontId="2" fillId="0" borderId="0" xfId="1" applyFont="1" applyFill="1" applyBorder="1" applyAlignment="1">
      <alignment horizontal="left"/>
    </xf>
    <xf numFmtId="38" fontId="2" fillId="0" borderId="0" xfId="1" applyFont="1" applyFill="1" applyBorder="1" applyAlignment="1">
      <alignment horizontal="right"/>
    </xf>
    <xf numFmtId="38" fontId="2" fillId="0" borderId="0" xfId="1" applyFont="1" applyFill="1" applyBorder="1" applyAlignment="1">
      <alignment horizontal="right" vertical="center"/>
    </xf>
    <xf numFmtId="38" fontId="2" fillId="7" borderId="5" xfId="1" applyFont="1" applyFill="1" applyBorder="1" applyAlignment="1">
      <alignment horizontal="right" vertical="center"/>
    </xf>
    <xf numFmtId="38" fontId="2" fillId="7" borderId="6" xfId="1" applyFont="1" applyFill="1" applyBorder="1" applyAlignment="1">
      <alignment horizontal="right" vertical="center"/>
    </xf>
    <xf numFmtId="38" fontId="2" fillId="0" borderId="0" xfId="1" applyFont="1" applyFill="1" applyBorder="1" applyAlignment="1">
      <alignment horizontal="center" vertical="center" wrapText="1"/>
    </xf>
    <xf numFmtId="38" fontId="2" fillId="0" borderId="4" xfId="1" applyFont="1" applyFill="1" applyBorder="1" applyAlignment="1">
      <alignment horizontal="center" wrapText="1"/>
    </xf>
    <xf numFmtId="38" fontId="2" fillId="0" borderId="5" xfId="1" applyFont="1" applyFill="1" applyBorder="1" applyAlignment="1">
      <alignment horizontal="center" wrapText="1"/>
    </xf>
    <xf numFmtId="38" fontId="2" fillId="0" borderId="1" xfId="1" applyFont="1" applyFill="1" applyBorder="1" applyAlignment="1">
      <alignment horizontal="left" wrapText="1"/>
    </xf>
    <xf numFmtId="0" fontId="2" fillId="0" borderId="0" xfId="2" applyFont="1" applyFill="1" applyBorder="1" applyAlignment="1">
      <alignment horizontal="center" vertical="center"/>
    </xf>
    <xf numFmtId="38" fontId="2" fillId="0" borderId="5"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7" xfId="1" applyFont="1" applyFill="1" applyBorder="1" applyAlignment="1">
      <alignment horizontal="center" vertical="center"/>
    </xf>
    <xf numFmtId="0" fontId="2" fillId="0" borderId="5" xfId="2" applyFont="1" applyFill="1" applyBorder="1" applyAlignment="1">
      <alignment horizontal="center"/>
    </xf>
    <xf numFmtId="0" fontId="2" fillId="0" borderId="7" xfId="2" applyFont="1" applyFill="1" applyBorder="1" applyAlignment="1">
      <alignment horizontal="center"/>
    </xf>
    <xf numFmtId="38" fontId="2" fillId="0" borderId="3" xfId="1" applyFont="1" applyFill="1" applyBorder="1" applyAlignment="1">
      <alignment horizontal="left" vertical="center"/>
    </xf>
    <xf numFmtId="38" fontId="6" fillId="0" borderId="0" xfId="1" applyFont="1" applyFill="1" applyAlignment="1">
      <alignment vertical="top"/>
    </xf>
    <xf numFmtId="38" fontId="6" fillId="0" borderId="0" xfId="1" applyFont="1" applyFill="1" applyBorder="1" applyAlignment="1">
      <alignment vertical="top"/>
    </xf>
    <xf numFmtId="38" fontId="6" fillId="0" borderId="0" xfId="1" applyFont="1" applyFill="1" applyBorder="1" applyAlignment="1">
      <alignment horizontal="right" vertical="top"/>
    </xf>
    <xf numFmtId="38" fontId="6" fillId="0" borderId="0" xfId="1" applyFont="1" applyFill="1" applyBorder="1" applyAlignment="1">
      <alignment vertical="top" wrapText="1"/>
    </xf>
    <xf numFmtId="38" fontId="6" fillId="0" borderId="11" xfId="1" applyFont="1" applyFill="1" applyBorder="1" applyAlignment="1">
      <alignment horizontal="left" vertical="top"/>
    </xf>
    <xf numFmtId="38" fontId="6" fillId="0" borderId="0" xfId="1" applyFont="1" applyFill="1" applyBorder="1" applyAlignment="1">
      <alignment horizontal="left" vertical="top"/>
    </xf>
    <xf numFmtId="0" fontId="2" fillId="0" borderId="0" xfId="2" applyFont="1" applyFill="1" applyBorder="1" applyAlignment="1">
      <alignment horizontal="left"/>
    </xf>
    <xf numFmtId="38" fontId="2" fillId="0" borderId="12" xfId="1" applyFont="1" applyFill="1" applyBorder="1" applyAlignment="1">
      <alignment horizontal="right"/>
    </xf>
    <xf numFmtId="38" fontId="2" fillId="0" borderId="12" xfId="1" applyFont="1" applyFill="1" applyBorder="1" applyAlignment="1">
      <alignment horizontal="right" vertical="center"/>
    </xf>
    <xf numFmtId="38" fontId="2" fillId="0" borderId="12" xfId="1" applyFont="1" applyFill="1" applyBorder="1" applyAlignment="1">
      <alignment horizontal="center" vertical="center" wrapText="1"/>
    </xf>
    <xf numFmtId="38" fontId="2" fillId="0" borderId="5" xfId="1" applyFont="1" applyFill="1" applyBorder="1" applyAlignment="1">
      <alignment horizontal="center" vertical="center" wrapText="1"/>
    </xf>
    <xf numFmtId="0" fontId="2" fillId="0" borderId="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38" fontId="2" fillId="0" borderId="13" xfId="1" applyFont="1" applyFill="1" applyBorder="1" applyAlignment="1">
      <alignment horizontal="center" vertical="center"/>
    </xf>
    <xf numFmtId="38" fontId="2" fillId="0" borderId="14" xfId="1" applyFont="1" applyFill="1" applyBorder="1" applyAlignment="1">
      <alignment horizontal="center" vertical="center"/>
    </xf>
    <xf numFmtId="0" fontId="2" fillId="0" borderId="12" xfId="2" applyFont="1" applyFill="1" applyBorder="1" applyAlignment="1">
      <alignment horizontal="center" vertical="center"/>
    </xf>
    <xf numFmtId="38" fontId="2" fillId="0" borderId="8"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12" xfId="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2" applyFont="1" applyFill="1" applyBorder="1" applyAlignment="1">
      <alignment horizontal="center" vertical="center"/>
    </xf>
    <xf numFmtId="0" fontId="6" fillId="0" borderId="11" xfId="0" applyFont="1" applyFill="1" applyBorder="1" applyAlignment="1">
      <alignment horizontal="right" vertical="top"/>
    </xf>
    <xf numFmtId="38" fontId="6" fillId="0" borderId="11" xfId="1" applyFont="1" applyFill="1" applyBorder="1" applyAlignment="1">
      <alignment horizontal="right" vertical="top"/>
    </xf>
    <xf numFmtId="38" fontId="0" fillId="3" borderId="1" xfId="3" applyNumberFormat="1" applyFont="1" applyFill="1" applyBorder="1" applyAlignment="1">
      <alignment horizontal="right"/>
    </xf>
    <xf numFmtId="38" fontId="2" fillId="6" borderId="1" xfId="1" applyFont="1" applyFill="1" applyBorder="1" applyAlignment="1">
      <alignment horizontal="left" vertical="center" wrapText="1"/>
    </xf>
    <xf numFmtId="38" fontId="2" fillId="7" borderId="1" xfId="1" applyFont="1" applyFill="1" applyBorder="1" applyAlignment="1">
      <alignment horizontal="left" vertical="center"/>
    </xf>
    <xf numFmtId="38" fontId="2" fillId="0" borderId="1" xfId="1" applyFont="1" applyFill="1" applyBorder="1" applyAlignment="1">
      <alignment horizontal="left" vertical="center"/>
    </xf>
    <xf numFmtId="0" fontId="2" fillId="0" borderId="13"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4" xfId="2" applyFont="1" applyFill="1" applyBorder="1" applyAlignment="1">
      <alignment horizontal="center" vertical="center"/>
    </xf>
    <xf numFmtId="38" fontId="2" fillId="0" borderId="4"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2" xfId="1" applyFont="1" applyFill="1" applyBorder="1" applyAlignment="1">
      <alignment horizontal="left" vertical="center"/>
    </xf>
    <xf numFmtId="0" fontId="2" fillId="0" borderId="8" xfId="2" applyFont="1" applyFill="1" applyBorder="1" applyAlignment="1">
      <alignment horizontal="center" vertical="center"/>
    </xf>
    <xf numFmtId="38" fontId="2" fillId="0" borderId="5" xfId="1" applyFont="1" applyFill="1" applyBorder="1" applyAlignment="1">
      <alignment horizontal="distributed" vertical="center" indent="18"/>
    </xf>
    <xf numFmtId="38" fontId="2" fillId="0" borderId="7" xfId="1" applyFont="1" applyFill="1" applyBorder="1" applyAlignment="1">
      <alignment horizontal="distributed" vertical="center" indent="18"/>
    </xf>
    <xf numFmtId="38" fontId="2" fillId="0" borderId="6" xfId="1" applyFont="1" applyFill="1" applyBorder="1" applyAlignment="1">
      <alignment horizontal="distributed" vertical="center" indent="18"/>
    </xf>
    <xf numFmtId="38" fontId="2" fillId="0" borderId="0" xfId="1" applyFont="1"/>
    <xf numFmtId="38" fontId="2" fillId="0" borderId="0" xfId="1" applyFont="1" applyAlignment="1">
      <alignment wrapText="1"/>
    </xf>
    <xf numFmtId="38" fontId="2" fillId="0" borderId="0" xfId="1" applyFont="1" applyAlignment="1">
      <alignment horizontal="left"/>
    </xf>
    <xf numFmtId="0" fontId="2" fillId="0" borderId="0" xfId="2" applyFont="1" applyBorder="1" applyAlignment="1">
      <alignment horizontal="left"/>
    </xf>
    <xf numFmtId="38" fontId="2" fillId="0" borderId="0" xfId="1" applyFont="1" applyBorder="1"/>
    <xf numFmtId="176" fontId="2" fillId="0" borderId="0" xfId="1" applyNumberFormat="1" applyFont="1" applyFill="1" applyBorder="1" applyAlignment="1">
      <alignment horizontal="right" vertical="center"/>
    </xf>
    <xf numFmtId="38" fontId="2" fillId="3" borderId="4" xfId="1" applyNumberFormat="1" applyFont="1" applyFill="1" applyBorder="1" applyAlignment="1">
      <alignment horizontal="right" vertical="center"/>
    </xf>
    <xf numFmtId="38" fontId="2" fillId="3" borderId="6" xfId="1" applyNumberFormat="1" applyFont="1" applyFill="1" applyBorder="1" applyAlignment="1">
      <alignment horizontal="right" vertical="center"/>
    </xf>
    <xf numFmtId="38" fontId="2" fillId="3" borderId="4" xfId="1" applyFont="1" applyFill="1" applyBorder="1" applyAlignment="1">
      <alignment horizontal="center"/>
    </xf>
    <xf numFmtId="38" fontId="2" fillId="4" borderId="1" xfId="1" applyFont="1" applyFill="1" applyBorder="1" applyAlignment="1">
      <alignment horizontal="left" vertical="center"/>
    </xf>
    <xf numFmtId="38" fontId="2" fillId="4" borderId="2" xfId="1" applyFont="1" applyFill="1" applyBorder="1" applyAlignment="1">
      <alignment horizontal="left" vertical="center"/>
    </xf>
    <xf numFmtId="38" fontId="2" fillId="4" borderId="4" xfId="1" applyNumberFormat="1" applyFont="1" applyFill="1" applyBorder="1" applyAlignment="1">
      <alignment horizontal="right" vertical="center"/>
    </xf>
    <xf numFmtId="38" fontId="2" fillId="4" borderId="4" xfId="1" applyFont="1" applyFill="1" applyBorder="1" applyAlignment="1">
      <alignment horizontal="center"/>
    </xf>
    <xf numFmtId="38" fontId="2" fillId="4" borderId="3" xfId="1" applyFont="1" applyFill="1" applyBorder="1" applyAlignment="1">
      <alignment horizontal="left" vertical="center"/>
    </xf>
    <xf numFmtId="38" fontId="2" fillId="3" borderId="4" xfId="1" applyNumberFormat="1" applyFont="1" applyFill="1" applyBorder="1" applyAlignment="1">
      <alignment horizontal="right" vertical="center" wrapText="1"/>
    </xf>
    <xf numFmtId="38" fontId="2" fillId="4" borderId="6" xfId="1" applyNumberFormat="1" applyFont="1" applyFill="1" applyBorder="1" applyAlignment="1">
      <alignment horizontal="right" vertical="center"/>
    </xf>
    <xf numFmtId="38" fontId="2" fillId="4" borderId="4" xfId="1" applyNumberFormat="1" applyFont="1" applyFill="1" applyBorder="1" applyAlignment="1">
      <alignment horizontal="right" vertical="center" wrapText="1"/>
    </xf>
    <xf numFmtId="38" fontId="2" fillId="0" borderId="12" xfId="1" applyFont="1" applyFill="1" applyBorder="1" applyAlignment="1"/>
    <xf numFmtId="38" fontId="2" fillId="5" borderId="4" xfId="1" applyNumberFormat="1" applyFont="1" applyFill="1" applyBorder="1" applyAlignment="1">
      <alignment horizontal="right" vertical="center"/>
    </xf>
    <xf numFmtId="38" fontId="2" fillId="5" borderId="4" xfId="1" applyFont="1" applyFill="1" applyBorder="1" applyAlignment="1">
      <alignment horizontal="center"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38" fontId="2" fillId="6" borderId="4" xfId="1" applyNumberFormat="1" applyFont="1" applyFill="1" applyBorder="1" applyAlignment="1">
      <alignment horizontal="right" vertical="center"/>
    </xf>
    <xf numFmtId="38" fontId="2" fillId="6" borderId="4" xfId="1" applyFont="1" applyFill="1" applyBorder="1" applyAlignment="1">
      <alignment horizontal="center" vertical="center"/>
    </xf>
    <xf numFmtId="38" fontId="2" fillId="6" borderId="3" xfId="1"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38" fontId="2" fillId="6" borderId="3" xfId="1" applyFont="1" applyFill="1" applyBorder="1" applyAlignment="1">
      <alignment horizontal="left" vertical="center" wrapText="1"/>
    </xf>
    <xf numFmtId="38" fontId="2" fillId="6" borderId="4" xfId="1" applyNumberFormat="1" applyFont="1" applyFill="1" applyBorder="1" applyAlignment="1">
      <alignment horizontal="right" vertical="center" wrapText="1"/>
    </xf>
    <xf numFmtId="38" fontId="2" fillId="5" borderId="6" xfId="1" applyNumberFormat="1" applyFont="1" applyFill="1" applyBorder="1" applyAlignment="1">
      <alignment horizontal="right" vertical="center"/>
    </xf>
    <xf numFmtId="38" fontId="2" fillId="5" borderId="4" xfId="1" applyNumberFormat="1" applyFont="1" applyFill="1" applyBorder="1" applyAlignment="1">
      <alignment horizontal="right" vertical="center" wrapText="1"/>
    </xf>
    <xf numFmtId="38" fontId="2" fillId="5" borderId="4" xfId="1" applyFont="1" applyFill="1" applyBorder="1" applyAlignment="1">
      <alignment horizontal="center"/>
    </xf>
    <xf numFmtId="38" fontId="2" fillId="6" borderId="1" xfId="1" applyFont="1" applyFill="1" applyBorder="1" applyAlignment="1">
      <alignment horizontal="left" vertical="center"/>
    </xf>
    <xf numFmtId="38" fontId="2" fillId="6" borderId="2" xfId="1" applyFont="1" applyFill="1" applyBorder="1" applyAlignment="1">
      <alignment horizontal="left" vertical="center"/>
    </xf>
    <xf numFmtId="38" fontId="2" fillId="6" borderId="4" xfId="1" applyFont="1" applyFill="1" applyBorder="1" applyAlignment="1">
      <alignment horizontal="center"/>
    </xf>
    <xf numFmtId="38" fontId="2" fillId="0" borderId="0" xfId="1" applyFont="1" applyAlignment="1"/>
    <xf numFmtId="38" fontId="2" fillId="7" borderId="4" xfId="1" applyNumberFormat="1" applyFont="1" applyFill="1" applyBorder="1" applyAlignment="1">
      <alignment horizontal="right" vertical="center"/>
    </xf>
    <xf numFmtId="38" fontId="2" fillId="7" borderId="4" xfId="1" applyNumberFormat="1" applyFont="1" applyFill="1" applyBorder="1" applyAlignment="1">
      <alignment horizontal="right" vertical="center" wrapText="1"/>
    </xf>
    <xf numFmtId="38" fontId="2" fillId="7" borderId="4" xfId="1" applyFont="1" applyFill="1" applyBorder="1" applyAlignment="1">
      <alignment horizontal="center" vertical="center"/>
    </xf>
    <xf numFmtId="0" fontId="2" fillId="8" borderId="1" xfId="0" applyFont="1" applyFill="1" applyBorder="1" applyAlignment="1">
      <alignment horizontal="left" vertical="center"/>
    </xf>
    <xf numFmtId="0" fontId="2" fillId="8" borderId="2" xfId="0" applyFont="1" applyFill="1" applyBorder="1" applyAlignment="1">
      <alignment horizontal="left" vertical="center"/>
    </xf>
    <xf numFmtId="38" fontId="2" fillId="8" borderId="4" xfId="1" applyNumberFormat="1" applyFont="1" applyFill="1" applyBorder="1" applyAlignment="1">
      <alignment horizontal="right" vertical="center"/>
    </xf>
    <xf numFmtId="38" fontId="2" fillId="8" borderId="4" xfId="1" applyNumberFormat="1" applyFont="1" applyFill="1" applyBorder="1" applyAlignment="1">
      <alignment horizontal="right" vertical="center" wrapText="1"/>
    </xf>
    <xf numFmtId="38" fontId="2" fillId="8" borderId="4" xfId="1" applyFont="1" applyFill="1" applyBorder="1" applyAlignment="1">
      <alignment horizontal="center" vertical="center"/>
    </xf>
    <xf numFmtId="38" fontId="2" fillId="8" borderId="3" xfId="1" applyFont="1" applyFill="1" applyBorder="1" applyAlignment="1">
      <alignment horizontal="left" vertical="center"/>
    </xf>
    <xf numFmtId="38" fontId="2" fillId="0" borderId="17" xfId="1" applyFont="1" applyFill="1" applyBorder="1" applyAlignment="1">
      <alignment horizontal="center" vertical="center"/>
    </xf>
    <xf numFmtId="38" fontId="2" fillId="0" borderId="18" xfId="1" applyFont="1" applyFill="1" applyBorder="1" applyAlignment="1">
      <alignment horizontal="center" vertical="center"/>
    </xf>
    <xf numFmtId="38" fontId="2" fillId="0" borderId="19" xfId="1" applyFont="1" applyFill="1" applyBorder="1" applyAlignment="1">
      <alignment horizontal="center" vertical="center" wrapText="1"/>
    </xf>
    <xf numFmtId="38" fontId="2" fillId="0" borderId="20"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21" xfId="1" applyFont="1" applyFill="1" applyBorder="1" applyAlignment="1">
      <alignment horizontal="center" vertical="center" wrapText="1"/>
    </xf>
    <xf numFmtId="38" fontId="2" fillId="0" borderId="20" xfId="1" applyFont="1" applyFill="1" applyBorder="1" applyAlignment="1">
      <alignment horizontal="center" vertical="center" wrapText="1"/>
    </xf>
    <xf numFmtId="38" fontId="2" fillId="0" borderId="13" xfId="1" applyFont="1" applyFill="1" applyBorder="1" applyAlignment="1">
      <alignment horizontal="center" vertical="center" wrapText="1"/>
    </xf>
    <xf numFmtId="38" fontId="2" fillId="0" borderId="14" xfId="1" applyFont="1" applyBorder="1" applyAlignment="1">
      <alignment horizontal="left" wrapText="1"/>
    </xf>
    <xf numFmtId="38" fontId="2" fillId="0" borderId="22" xfId="1" applyFont="1" applyFill="1" applyBorder="1" applyAlignment="1">
      <alignment horizontal="center" vertical="center"/>
    </xf>
    <xf numFmtId="38" fontId="2" fillId="0" borderId="23" xfId="1" applyFont="1" applyFill="1" applyBorder="1" applyAlignment="1">
      <alignment horizontal="center" vertical="center"/>
    </xf>
    <xf numFmtId="38" fontId="2" fillId="0" borderId="17" xfId="1" applyFont="1" applyFill="1" applyBorder="1" applyAlignment="1">
      <alignment horizontal="center" vertical="center" wrapText="1"/>
    </xf>
    <xf numFmtId="38" fontId="2" fillId="0" borderId="24"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22" xfId="1" applyFont="1" applyFill="1" applyBorder="1" applyAlignment="1">
      <alignment horizontal="center" vertical="center" wrapText="1"/>
    </xf>
    <xf numFmtId="38" fontId="2" fillId="0" borderId="25" xfId="1" applyFont="1" applyFill="1" applyBorder="1" applyAlignment="1">
      <alignment horizontal="center" vertical="center" wrapText="1"/>
    </xf>
    <xf numFmtId="38" fontId="2" fillId="0" borderId="26" xfId="1" applyFont="1" applyFill="1" applyBorder="1" applyAlignment="1">
      <alignment horizontal="center" vertical="center" wrapText="1"/>
    </xf>
    <xf numFmtId="38" fontId="2" fillId="0" borderId="12" xfId="1" applyFont="1" applyBorder="1" applyAlignment="1">
      <alignment horizontal="left" wrapText="1"/>
    </xf>
    <xf numFmtId="38" fontId="2" fillId="0" borderId="27"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29"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38" fontId="2" fillId="0" borderId="8" xfId="1" applyFont="1" applyFill="1" applyBorder="1" applyAlignment="1">
      <alignment horizontal="center" vertical="center"/>
    </xf>
    <xf numFmtId="38" fontId="2" fillId="0" borderId="10" xfId="1" applyFont="1" applyFill="1" applyBorder="1" applyAlignment="1">
      <alignment horizontal="left"/>
    </xf>
    <xf numFmtId="38" fontId="6" fillId="0" borderId="0" xfId="1" applyFont="1" applyFill="1" applyAlignment="1">
      <alignment horizontal="right" vertical="top"/>
    </xf>
    <xf numFmtId="38" fontId="2" fillId="0" borderId="0" xfId="1" applyFont="1" applyFill="1" applyAlignment="1">
      <alignment vertical="center"/>
    </xf>
    <xf numFmtId="38" fontId="2" fillId="0" borderId="0" xfId="1" applyFont="1" applyFill="1" applyAlignment="1">
      <alignment horizontal="center"/>
    </xf>
    <xf numFmtId="38" fontId="2" fillId="0" borderId="0" xfId="1" applyFont="1" applyFill="1" applyBorder="1" applyAlignment="1">
      <alignment horizontal="center" vertical="center"/>
    </xf>
    <xf numFmtId="38" fontId="2" fillId="3" borderId="4" xfId="1" applyFont="1" applyFill="1" applyBorder="1" applyAlignment="1">
      <alignment horizontal="right"/>
    </xf>
    <xf numFmtId="38" fontId="2" fillId="4" borderId="4" xfId="1" applyFont="1" applyFill="1" applyBorder="1" applyAlignment="1">
      <alignment horizontal="right"/>
    </xf>
    <xf numFmtId="38" fontId="2" fillId="7" borderId="4" xfId="1" applyFont="1" applyFill="1" applyBorder="1" applyAlignment="1">
      <alignment horizontal="right"/>
    </xf>
    <xf numFmtId="38" fontId="2" fillId="7" borderId="4" xfId="1" applyFont="1" applyFill="1" applyBorder="1" applyAlignment="1">
      <alignment horizontal="center"/>
    </xf>
    <xf numFmtId="38" fontId="2" fillId="8" borderId="4" xfId="1" applyFont="1" applyFill="1" applyBorder="1" applyAlignment="1">
      <alignment horizontal="right"/>
    </xf>
    <xf numFmtId="38" fontId="2" fillId="8" borderId="4" xfId="1" applyFont="1" applyFill="1" applyBorder="1" applyAlignment="1">
      <alignment horizontal="center"/>
    </xf>
    <xf numFmtId="38" fontId="2" fillId="0" borderId="0" xfId="1" applyFont="1" applyFill="1" applyBorder="1" applyAlignment="1">
      <alignment vertical="top" wrapText="1"/>
    </xf>
    <xf numFmtId="38" fontId="2" fillId="0" borderId="2" xfId="1" applyFont="1" applyFill="1" applyBorder="1" applyAlignment="1">
      <alignment horizontal="center" vertical="center" wrapText="1"/>
    </xf>
    <xf numFmtId="38" fontId="2" fillId="0" borderId="14" xfId="1" applyFont="1" applyFill="1" applyBorder="1" applyAlignment="1">
      <alignment horizontal="center" vertical="center" wrapText="1"/>
    </xf>
    <xf numFmtId="38" fontId="2" fillId="0" borderId="3" xfId="1" applyFont="1" applyFill="1" applyBorder="1" applyAlignment="1">
      <alignment horizontal="center" vertical="center" wrapText="1"/>
    </xf>
    <xf numFmtId="0" fontId="2" fillId="0" borderId="14" xfId="2" applyFont="1" applyFill="1" applyBorder="1" applyAlignment="1">
      <alignment vertical="center" wrapText="1"/>
    </xf>
    <xf numFmtId="0" fontId="2" fillId="0" borderId="12" xfId="2" applyFont="1" applyFill="1" applyBorder="1" applyAlignment="1">
      <alignment vertical="center" wrapText="1"/>
    </xf>
    <xf numFmtId="0" fontId="2" fillId="0" borderId="0" xfId="2" applyFont="1" applyFill="1" applyBorder="1" applyAlignment="1">
      <alignment horizontal="center" vertical="center" wrapText="1"/>
    </xf>
    <xf numFmtId="38" fontId="2" fillId="0" borderId="14" xfId="1" applyFont="1" applyFill="1" applyBorder="1" applyAlignment="1">
      <alignment horizontal="left" wrapText="1"/>
    </xf>
    <xf numFmtId="0" fontId="2" fillId="0" borderId="12" xfId="2" applyFont="1" applyFill="1" applyBorder="1" applyAlignment="1">
      <alignment vertical="center" wrapText="1"/>
    </xf>
    <xf numFmtId="0" fontId="2" fillId="0" borderId="26" xfId="2" applyFont="1" applyFill="1" applyBorder="1" applyAlignment="1">
      <alignment horizontal="center" vertical="center" wrapText="1"/>
    </xf>
    <xf numFmtId="38" fontId="2" fillId="0" borderId="12" xfId="1" applyFont="1" applyFill="1" applyBorder="1" applyAlignment="1">
      <alignment horizontal="left" wrapText="1"/>
    </xf>
    <xf numFmtId="38" fontId="2" fillId="0" borderId="0" xfId="1" applyFont="1" applyFill="1" applyBorder="1" applyAlignment="1">
      <alignment wrapText="1"/>
    </xf>
    <xf numFmtId="38" fontId="2" fillId="0" borderId="9" xfId="1" applyFont="1" applyFill="1" applyBorder="1" applyAlignment="1">
      <alignment horizontal="center" vertical="center" wrapText="1"/>
    </xf>
    <xf numFmtId="38" fontId="2" fillId="0" borderId="10" xfId="1" applyFont="1" applyFill="1" applyBorder="1" applyAlignment="1">
      <alignment horizontal="left" wrapText="1"/>
    </xf>
    <xf numFmtId="38" fontId="6" fillId="0" borderId="0" xfId="1" applyFont="1" applyFill="1" applyBorder="1" applyAlignment="1">
      <alignment horizontal="right" vertical="top"/>
    </xf>
    <xf numFmtId="38" fontId="6" fillId="0" borderId="0" xfId="1" applyFont="1" applyFill="1" applyAlignment="1">
      <alignment horizontal="center" vertical="top"/>
    </xf>
    <xf numFmtId="38" fontId="2" fillId="7" borderId="6" xfId="1" applyFont="1" applyFill="1" applyBorder="1" applyAlignment="1">
      <alignment horizontal="right"/>
    </xf>
    <xf numFmtId="38" fontId="2" fillId="8" borderId="6" xfId="1" applyFont="1" applyFill="1" applyBorder="1" applyAlignment="1">
      <alignment horizontal="right"/>
    </xf>
    <xf numFmtId="0" fontId="2" fillId="0" borderId="1"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0" xfId="2" applyFont="1" applyFill="1"/>
    <xf numFmtId="0" fontId="2" fillId="0" borderId="0" xfId="2" applyFont="1" applyFill="1" applyBorder="1"/>
    <xf numFmtId="0" fontId="2" fillId="0" borderId="0" xfId="2" applyFont="1" applyFill="1" applyAlignment="1">
      <alignment horizontal="center"/>
    </xf>
    <xf numFmtId="0" fontId="2" fillId="0" borderId="0" xfId="2" applyFont="1" applyFill="1" applyAlignment="1">
      <alignment horizontal="left"/>
    </xf>
    <xf numFmtId="38" fontId="2" fillId="0" borderId="0" xfId="1" applyFont="1" applyFill="1" applyAlignment="1" applyProtection="1">
      <protection locked="0"/>
    </xf>
    <xf numFmtId="0" fontId="2" fillId="0" borderId="0" xfId="2" applyFont="1" applyFill="1" applyBorder="1" applyAlignment="1">
      <alignment horizontal="center"/>
    </xf>
    <xf numFmtId="38" fontId="2" fillId="0" borderId="0" xfId="1" applyFont="1" applyFill="1" applyBorder="1" applyAlignment="1">
      <alignment horizontal="center"/>
    </xf>
    <xf numFmtId="38" fontId="2" fillId="3" borderId="6" xfId="1" applyFont="1" applyFill="1" applyBorder="1" applyAlignment="1">
      <alignment horizontal="right"/>
    </xf>
    <xf numFmtId="38" fontId="2" fillId="3" borderId="4" xfId="1" applyFont="1" applyFill="1" applyBorder="1" applyAlignment="1">
      <alignment horizontal="center" vertical="center"/>
    </xf>
    <xf numFmtId="38" fontId="2" fillId="3" borderId="4" xfId="1" applyFont="1" applyFill="1" applyBorder="1" applyAlignment="1">
      <alignment vertical="center"/>
    </xf>
    <xf numFmtId="38" fontId="2" fillId="3" borderId="3" xfId="1" applyFont="1" applyFill="1" applyBorder="1" applyAlignment="1">
      <alignment vertical="center"/>
    </xf>
    <xf numFmtId="38" fontId="2" fillId="5" borderId="3" xfId="1" applyFont="1" applyFill="1" applyBorder="1" applyAlignment="1">
      <alignment horizontal="left" vertical="center"/>
    </xf>
    <xf numFmtId="38" fontId="2" fillId="6" borderId="3" xfId="1" applyFont="1" applyFill="1" applyBorder="1" applyAlignment="1">
      <alignment horizontal="left" vertical="center" wrapText="1"/>
    </xf>
    <xf numFmtId="38" fontId="2" fillId="5" borderId="3" xfId="1" applyFont="1" applyFill="1" applyBorder="1" applyAlignment="1">
      <alignment vertical="center"/>
    </xf>
    <xf numFmtId="38" fontId="2" fillId="7" borderId="3" xfId="1" applyFont="1" applyFill="1" applyBorder="1" applyAlignment="1">
      <alignment horizontal="left" vertical="center"/>
    </xf>
    <xf numFmtId="38" fontId="2" fillId="0" borderId="4" xfId="1" applyFont="1" applyFill="1" applyBorder="1" applyAlignment="1" applyProtection="1">
      <alignment horizontal="center" vertical="center"/>
      <protection locked="0"/>
    </xf>
    <xf numFmtId="38" fontId="2" fillId="0" borderId="6" xfId="1" applyFont="1" applyFill="1" applyBorder="1" applyAlignment="1" applyProtection="1">
      <alignment horizontal="center" vertical="center"/>
      <protection locked="0"/>
    </xf>
    <xf numFmtId="0" fontId="2" fillId="0" borderId="4" xfId="2" applyFont="1" applyFill="1" applyBorder="1" applyAlignment="1">
      <alignment horizontal="center" vertical="center"/>
    </xf>
    <xf numFmtId="0" fontId="2" fillId="0" borderId="6" xfId="2" applyFont="1" applyFill="1" applyBorder="1" applyAlignment="1">
      <alignment horizontal="center" vertical="center"/>
    </xf>
    <xf numFmtId="38" fontId="2" fillId="0" borderId="0" xfId="1" applyFont="1" applyFill="1" applyBorder="1" applyAlignment="1">
      <alignment horizontal="center" wrapText="1"/>
    </xf>
    <xf numFmtId="0" fontId="2" fillId="0" borderId="5" xfId="2" applyFont="1" applyFill="1" applyBorder="1" applyAlignment="1">
      <alignment horizontal="center" vertical="center"/>
    </xf>
    <xf numFmtId="38" fontId="2" fillId="0" borderId="6" xfId="1" applyFont="1" applyFill="1" applyBorder="1" applyAlignment="1" applyProtection="1">
      <alignment horizontal="center" vertical="center"/>
      <protection locked="0"/>
    </xf>
    <xf numFmtId="38" fontId="2" fillId="0" borderId="10" xfId="1" applyFont="1" applyFill="1" applyBorder="1" applyAlignment="1" applyProtection="1">
      <alignment horizontal="center" vertical="center"/>
      <protection locked="0"/>
    </xf>
    <xf numFmtId="38" fontId="2" fillId="0" borderId="8" xfId="1" applyFont="1" applyFill="1" applyBorder="1" applyAlignment="1" applyProtection="1">
      <alignment horizontal="center" vertical="center"/>
      <protection locked="0"/>
    </xf>
    <xf numFmtId="38" fontId="2" fillId="0" borderId="12" xfId="1" applyFont="1" applyFill="1" applyBorder="1" applyAlignment="1">
      <alignment horizontal="left"/>
    </xf>
    <xf numFmtId="38" fontId="2" fillId="0" borderId="7" xfId="1" applyFont="1" applyFill="1" applyBorder="1" applyAlignment="1" applyProtection="1">
      <alignment horizontal="center" vertical="center"/>
      <protection locked="0"/>
    </xf>
    <xf numFmtId="38" fontId="2" fillId="0" borderId="9" xfId="1" applyFont="1" applyFill="1" applyBorder="1" applyAlignment="1" applyProtection="1">
      <alignment horizontal="center" vertical="center"/>
      <protection locked="0"/>
    </xf>
    <xf numFmtId="38" fontId="2" fillId="0" borderId="10" xfId="1" applyFont="1" applyFill="1" applyBorder="1" applyAlignment="1" applyProtection="1">
      <alignment horizontal="left" vertical="center"/>
      <protection locked="0"/>
    </xf>
    <xf numFmtId="0" fontId="6" fillId="0" borderId="0" xfId="2" applyFont="1" applyFill="1" applyAlignment="1">
      <alignment vertical="top"/>
    </xf>
    <xf numFmtId="0" fontId="6" fillId="0" borderId="0" xfId="2" applyFont="1" applyFill="1" applyBorder="1" applyAlignment="1">
      <alignment vertical="top"/>
    </xf>
    <xf numFmtId="38" fontId="6" fillId="0" borderId="0" xfId="1" applyFont="1" applyFill="1" applyBorder="1" applyAlignment="1" applyProtection="1">
      <alignment horizontal="right" vertical="top"/>
      <protection locked="0"/>
    </xf>
    <xf numFmtId="38" fontId="6" fillId="0" borderId="0" xfId="1" applyFont="1" applyFill="1" applyBorder="1" applyAlignment="1" applyProtection="1">
      <alignment vertical="top"/>
      <protection locked="0"/>
    </xf>
    <xf numFmtId="38" fontId="6" fillId="0" borderId="0" xfId="1" applyFont="1" applyFill="1" applyBorder="1" applyAlignment="1" applyProtection="1">
      <alignment horizontal="center" vertical="top"/>
      <protection locked="0"/>
    </xf>
    <xf numFmtId="38" fontId="6" fillId="0" borderId="11" xfId="1" applyFont="1" applyFill="1" applyBorder="1" applyAlignment="1" applyProtection="1">
      <alignment horizontal="left" vertical="top"/>
      <protection locked="0"/>
    </xf>
    <xf numFmtId="38" fontId="2" fillId="0" borderId="0" xfId="2" applyNumberFormat="1" applyFont="1" applyFill="1"/>
    <xf numFmtId="38" fontId="2" fillId="0" borderId="0" xfId="2" applyNumberFormat="1" applyFont="1" applyFill="1" applyBorder="1"/>
    <xf numFmtId="38" fontId="2" fillId="0" borderId="12" xfId="2" applyNumberFormat="1" applyFont="1" applyFill="1" applyBorder="1"/>
    <xf numFmtId="38" fontId="2" fillId="0" borderId="0" xfId="2" applyNumberFormat="1" applyFont="1" applyFill="1" applyAlignment="1">
      <alignment horizontal="left"/>
    </xf>
    <xf numFmtId="38" fontId="2" fillId="0" borderId="0" xfId="1" applyNumberFormat="1" applyFont="1" applyFill="1" applyBorder="1" applyAlignment="1"/>
    <xf numFmtId="38" fontId="2" fillId="0" borderId="0" xfId="1" applyNumberFormat="1" applyFont="1" applyFill="1" applyAlignment="1"/>
    <xf numFmtId="38" fontId="2" fillId="0" borderId="0" xfId="1" applyNumberFormat="1" applyFont="1" applyFill="1" applyAlignment="1">
      <alignment horizontal="left"/>
    </xf>
    <xf numFmtId="38" fontId="2" fillId="0" borderId="0" xfId="1" applyNumberFormat="1" applyFont="1" applyFill="1" applyBorder="1" applyAlignment="1">
      <alignment horizontal="left"/>
    </xf>
    <xf numFmtId="38" fontId="2" fillId="0" borderId="0" xfId="1" applyNumberFormat="1" applyFont="1" applyFill="1" applyBorder="1" applyAlignment="1">
      <alignment horizontal="right"/>
    </xf>
    <xf numFmtId="38" fontId="2" fillId="3" borderId="1" xfId="1" applyNumberFormat="1" applyFont="1" applyFill="1" applyBorder="1" applyAlignment="1">
      <alignment horizontal="right"/>
    </xf>
    <xf numFmtId="38" fontId="2" fillId="4" borderId="1" xfId="1" applyNumberFormat="1" applyFont="1" applyFill="1" applyBorder="1" applyAlignment="1">
      <alignment horizontal="right"/>
    </xf>
    <xf numFmtId="38" fontId="2" fillId="3" borderId="2" xfId="1" applyNumberFormat="1" applyFont="1" applyFill="1" applyBorder="1" applyAlignment="1">
      <alignment horizontal="right"/>
    </xf>
    <xf numFmtId="38" fontId="2" fillId="4" borderId="2" xfId="1" applyNumberFormat="1" applyFont="1" applyFill="1" applyBorder="1" applyAlignment="1">
      <alignment horizontal="right"/>
    </xf>
    <xf numFmtId="38" fontId="2" fillId="3" borderId="3" xfId="1" applyNumberFormat="1" applyFont="1" applyFill="1" applyBorder="1" applyAlignment="1">
      <alignment horizontal="right"/>
    </xf>
    <xf numFmtId="38" fontId="2" fillId="4" borderId="3" xfId="1" applyNumberFormat="1" applyFont="1" applyFill="1" applyBorder="1" applyAlignment="1">
      <alignment horizontal="right"/>
    </xf>
    <xf numFmtId="38" fontId="2" fillId="5" borderId="4" xfId="1" applyNumberFormat="1" applyFont="1" applyFill="1" applyBorder="1" applyAlignment="1">
      <alignment horizontal="right"/>
    </xf>
    <xf numFmtId="38" fontId="2" fillId="6" borderId="4" xfId="1" applyNumberFormat="1" applyFont="1" applyFill="1" applyBorder="1" applyAlignment="1">
      <alignment horizontal="right"/>
    </xf>
    <xf numFmtId="38" fontId="2" fillId="5" borderId="4" xfId="1" applyNumberFormat="1" applyFont="1" applyFill="1" applyBorder="1" applyAlignment="1">
      <alignment horizontal="left" vertical="center"/>
    </xf>
    <xf numFmtId="38" fontId="2" fillId="6" borderId="14" xfId="1" applyNumberFormat="1" applyFont="1" applyFill="1" applyBorder="1" applyAlignment="1">
      <alignment horizontal="left" wrapText="1"/>
    </xf>
    <xf numFmtId="38" fontId="2" fillId="7" borderId="2" xfId="1" applyNumberFormat="1" applyFont="1" applyFill="1" applyBorder="1" applyAlignment="1">
      <alignment horizontal="right"/>
    </xf>
    <xf numFmtId="38" fontId="2" fillId="7" borderId="12" xfId="1" applyNumberFormat="1" applyFont="1" applyFill="1" applyBorder="1" applyAlignment="1">
      <alignment horizontal="right"/>
    </xf>
    <xf numFmtId="38" fontId="2" fillId="8" borderId="2" xfId="1" applyNumberFormat="1" applyFont="1" applyFill="1" applyBorder="1" applyAlignment="1">
      <alignment horizontal="right"/>
    </xf>
    <xf numFmtId="38" fontId="2" fillId="7" borderId="4" xfId="1" applyNumberFormat="1" applyFont="1" applyFill="1" applyBorder="1" applyAlignment="1">
      <alignment horizontal="right"/>
    </xf>
    <xf numFmtId="38" fontId="2" fillId="7" borderId="14" xfId="1" applyNumberFormat="1" applyFont="1" applyFill="1" applyBorder="1" applyAlignment="1">
      <alignment horizontal="left"/>
    </xf>
    <xf numFmtId="38" fontId="2" fillId="0" borderId="0" xfId="1" applyNumberFormat="1" applyFont="1" applyFill="1" applyBorder="1" applyAlignment="1">
      <alignment horizontal="center" vertical="center" wrapText="1"/>
    </xf>
    <xf numFmtId="38" fontId="2" fillId="0" borderId="0" xfId="1" applyNumberFormat="1" applyFont="1" applyFill="1" applyBorder="1" applyAlignment="1">
      <alignment horizontal="center" vertical="center" wrapText="1"/>
    </xf>
    <xf numFmtId="38" fontId="2" fillId="0" borderId="1" xfId="1" applyNumberFormat="1" applyFont="1" applyFill="1" applyBorder="1" applyAlignment="1">
      <alignment horizontal="center" vertical="center" textRotation="255"/>
    </xf>
    <xf numFmtId="38" fontId="2" fillId="0" borderId="1" xfId="1" applyNumberFormat="1" applyFont="1" applyFill="1" applyBorder="1" applyAlignment="1">
      <alignment horizontal="center" vertical="center" wrapText="1"/>
    </xf>
    <xf numFmtId="38" fontId="2" fillId="0" borderId="4" xfId="1" applyNumberFormat="1" applyFont="1" applyFill="1" applyBorder="1" applyAlignment="1">
      <alignment horizontal="center" vertical="top" textRotation="255"/>
    </xf>
    <xf numFmtId="38" fontId="2" fillId="0" borderId="14" xfId="1" applyNumberFormat="1" applyFont="1" applyFill="1" applyBorder="1" applyAlignment="1">
      <alignment horizontal="left" vertical="center"/>
    </xf>
    <xf numFmtId="38" fontId="2" fillId="0" borderId="0" xfId="2" applyNumberFormat="1" applyFont="1" applyFill="1" applyAlignment="1"/>
    <xf numFmtId="38" fontId="2" fillId="0" borderId="0" xfId="2" applyNumberFormat="1" applyFont="1" applyFill="1" applyBorder="1" applyAlignment="1"/>
    <xf numFmtId="38" fontId="2" fillId="0" borderId="0" xfId="1" applyNumberFormat="1" applyFont="1" applyFill="1" applyBorder="1" applyAlignment="1">
      <alignment horizontal="left" vertical="center" wrapText="1"/>
    </xf>
    <xf numFmtId="38" fontId="2" fillId="0" borderId="7" xfId="1" applyNumberFormat="1" applyFont="1" applyFill="1" applyBorder="1" applyAlignment="1">
      <alignment horizontal="center" vertical="center" wrapText="1"/>
    </xf>
    <xf numFmtId="38" fontId="2" fillId="0" borderId="6" xfId="1" applyNumberFormat="1" applyFont="1" applyFill="1" applyBorder="1" applyAlignment="1">
      <alignment horizontal="center" vertical="center" wrapText="1"/>
    </xf>
    <xf numFmtId="38" fontId="2" fillId="0" borderId="10" xfId="1" applyNumberFormat="1" applyFont="1" applyFill="1" applyBorder="1" applyAlignment="1">
      <alignment horizontal="left" vertical="center"/>
    </xf>
    <xf numFmtId="38" fontId="6" fillId="0" borderId="0" xfId="2" applyNumberFormat="1" applyFont="1" applyFill="1" applyAlignment="1">
      <alignment vertical="top"/>
    </xf>
    <xf numFmtId="38" fontId="6" fillId="0" borderId="0" xfId="2" applyNumberFormat="1" applyFont="1" applyFill="1" applyBorder="1" applyAlignment="1">
      <alignment vertical="top"/>
    </xf>
    <xf numFmtId="38" fontId="6" fillId="0" borderId="0" xfId="1" applyNumberFormat="1" applyFont="1" applyFill="1" applyBorder="1" applyAlignment="1">
      <alignment horizontal="right" vertical="top"/>
    </xf>
    <xf numFmtId="38" fontId="6" fillId="0" borderId="11" xfId="1" applyNumberFormat="1" applyFont="1" applyFill="1" applyBorder="1" applyAlignment="1">
      <alignment horizontal="right" vertical="top"/>
    </xf>
    <xf numFmtId="38" fontId="6" fillId="0" borderId="0" xfId="1" applyNumberFormat="1" applyFont="1" applyFill="1" applyAlignment="1">
      <alignment horizontal="right" vertical="top"/>
    </xf>
    <xf numFmtId="38" fontId="6" fillId="0" borderId="0" xfId="1" applyNumberFormat="1" applyFont="1" applyFill="1" applyBorder="1" applyAlignment="1">
      <alignment horizontal="left" vertical="top"/>
    </xf>
    <xf numFmtId="38" fontId="2" fillId="6" borderId="3" xfId="1" applyFont="1" applyFill="1" applyBorder="1" applyAlignment="1">
      <alignment horizontal="right" vertical="center" wrapText="1"/>
    </xf>
    <xf numFmtId="38" fontId="2" fillId="7" borderId="3" xfId="1" applyFont="1" applyFill="1" applyBorder="1" applyAlignment="1">
      <alignment horizontal="right" vertical="center"/>
    </xf>
    <xf numFmtId="38" fontId="2" fillId="0" borderId="0" xfId="1" applyFont="1" applyFill="1" applyAlignment="1">
      <alignment horizontal="center" vertical="top" textRotation="255"/>
    </xf>
    <xf numFmtId="38" fontId="2" fillId="0" borderId="0" xfId="1" applyFont="1" applyFill="1" applyAlignment="1">
      <alignment horizontal="center" vertical="top" textRotation="255" wrapText="1"/>
    </xf>
    <xf numFmtId="38" fontId="2" fillId="0" borderId="1" xfId="1" applyFont="1" applyFill="1" applyBorder="1" applyAlignment="1">
      <alignment horizontal="center" vertical="center"/>
    </xf>
    <xf numFmtId="38" fontId="2" fillId="0" borderId="4" xfId="1" applyFont="1" applyFill="1" applyBorder="1" applyAlignment="1">
      <alignment horizontal="center" vertical="center"/>
    </xf>
    <xf numFmtId="0" fontId="2" fillId="0" borderId="1" xfId="0" applyFont="1" applyFill="1" applyBorder="1" applyAlignment="1">
      <alignment horizontal="center" vertical="center"/>
    </xf>
    <xf numFmtId="38" fontId="2" fillId="0" borderId="1" xfId="1" applyFont="1" applyFill="1" applyBorder="1" applyAlignment="1">
      <alignment horizontal="center" wrapText="1"/>
    </xf>
    <xf numFmtId="38" fontId="2" fillId="0" borderId="3" xfId="1" applyFont="1" applyFill="1" applyBorder="1" applyAlignment="1">
      <alignment horizontal="center" vertical="center"/>
    </xf>
    <xf numFmtId="0" fontId="2" fillId="0" borderId="8" xfId="0" applyFont="1" applyFill="1" applyBorder="1" applyAlignment="1">
      <alignment horizontal="center" vertical="center"/>
    </xf>
    <xf numFmtId="38" fontId="2" fillId="0" borderId="2" xfId="1" applyFont="1" applyFill="1" applyBorder="1" applyAlignment="1">
      <alignment horizontal="center" wrapText="1"/>
    </xf>
    <xf numFmtId="0" fontId="2" fillId="0" borderId="4" xfId="2" applyFont="1" applyFill="1" applyBorder="1" applyAlignment="1">
      <alignment vertical="top" wrapText="1"/>
    </xf>
    <xf numFmtId="38" fontId="2" fillId="0" borderId="4" xfId="1"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38" fontId="2" fillId="0" borderId="7" xfId="1" applyFont="1" applyFill="1" applyBorder="1" applyAlignment="1">
      <alignment horizontal="center" vertical="top" wrapText="1"/>
    </xf>
    <xf numFmtId="38" fontId="2" fillId="0" borderId="6" xfId="1" applyFont="1" applyFill="1" applyBorder="1" applyAlignment="1">
      <alignment horizontal="center" vertical="top" wrapText="1"/>
    </xf>
    <xf numFmtId="0" fontId="2" fillId="0" borderId="4" xfId="2" applyFont="1" applyFill="1" applyBorder="1" applyAlignment="1">
      <alignment horizontal="center" vertical="top" wrapText="1"/>
    </xf>
    <xf numFmtId="38" fontId="6" fillId="0" borderId="0" xfId="1" applyFont="1" applyFill="1" applyBorder="1" applyAlignment="1">
      <alignment horizontal="center" vertical="top"/>
    </xf>
    <xf numFmtId="38" fontId="6" fillId="0" borderId="11" xfId="1" applyFont="1" applyFill="1" applyBorder="1" applyAlignment="1">
      <alignment horizontal="left" vertical="top"/>
    </xf>
    <xf numFmtId="38" fontId="2" fillId="6" borderId="1" xfId="1" applyFont="1" applyFill="1" applyBorder="1" applyAlignment="1">
      <alignment horizontal="right" vertical="center"/>
    </xf>
    <xf numFmtId="38" fontId="2" fillId="4" borderId="1" xfId="1" applyFont="1" applyFill="1" applyBorder="1" applyAlignment="1">
      <alignment horizontal="right" vertical="center"/>
    </xf>
    <xf numFmtId="38" fontId="2" fillId="4" borderId="2" xfId="1" applyFont="1" applyFill="1" applyBorder="1" applyAlignment="1">
      <alignment horizontal="right" vertical="center"/>
    </xf>
    <xf numFmtId="38" fontId="2" fillId="4" borderId="3" xfId="1" applyFont="1" applyFill="1" applyBorder="1" applyAlignment="1">
      <alignment horizontal="right" vertical="center"/>
    </xf>
    <xf numFmtId="38" fontId="2" fillId="6" borderId="3" xfId="1" applyFont="1" applyFill="1" applyBorder="1" applyAlignment="1">
      <alignment horizontal="right" vertical="center"/>
    </xf>
    <xf numFmtId="38" fontId="2" fillId="8" borderId="3" xfId="1" applyFont="1" applyFill="1" applyBorder="1" applyAlignment="1">
      <alignment horizontal="right" vertical="center"/>
    </xf>
    <xf numFmtId="176" fontId="2" fillId="0" borderId="0" xfId="1" applyNumberFormat="1" applyFont="1" applyFill="1"/>
    <xf numFmtId="38" fontId="2" fillId="0" borderId="0" xfId="1" applyFont="1" applyFill="1" applyAlignment="1">
      <alignment vertical="top" wrapText="1"/>
    </xf>
    <xf numFmtId="38" fontId="2" fillId="0" borderId="0" xfId="1" applyFont="1" applyFill="1" applyAlignment="1">
      <alignment horizontal="left" vertical="top" wrapText="1"/>
    </xf>
    <xf numFmtId="176" fontId="2" fillId="0" borderId="0" xfId="1" applyNumberFormat="1" applyFont="1" applyFill="1" applyBorder="1"/>
    <xf numFmtId="176" fontId="2" fillId="0" borderId="0" xfId="1" applyNumberFormat="1" applyFont="1" applyFill="1" applyBorder="1" applyAlignment="1"/>
    <xf numFmtId="176" fontId="2" fillId="3" borderId="4" xfId="4" applyNumberFormat="1" applyFont="1" applyFill="1" applyBorder="1" applyAlignment="1">
      <alignment horizontal="right" vertical="center"/>
    </xf>
    <xf numFmtId="38" fontId="2" fillId="3" borderId="4" xfId="1" applyNumberFormat="1" applyFont="1" applyFill="1" applyBorder="1" applyAlignment="1">
      <alignment vertical="center"/>
    </xf>
    <xf numFmtId="38" fontId="2" fillId="3" borderId="4" xfId="4" applyFont="1" applyFill="1" applyBorder="1" applyAlignment="1">
      <alignment horizontal="right" vertical="center"/>
    </xf>
    <xf numFmtId="38" fontId="2" fillId="3" borderId="4" xfId="4" applyFont="1" applyFill="1" applyBorder="1" applyAlignment="1">
      <alignment vertical="center"/>
    </xf>
    <xf numFmtId="38" fontId="2" fillId="4" borderId="1" xfId="1" applyFont="1" applyFill="1" applyBorder="1" applyAlignment="1">
      <alignment vertical="center"/>
    </xf>
    <xf numFmtId="38" fontId="2" fillId="4" borderId="2" xfId="1" applyFont="1" applyFill="1" applyBorder="1" applyAlignment="1">
      <alignment vertical="center"/>
    </xf>
    <xf numFmtId="176" fontId="2" fillId="4" borderId="4" xfId="4" applyNumberFormat="1" applyFont="1" applyFill="1" applyBorder="1" applyAlignment="1">
      <alignment horizontal="right" vertical="center"/>
    </xf>
    <xf numFmtId="38" fontId="2" fillId="4" borderId="4" xfId="1" applyFont="1" applyFill="1" applyBorder="1" applyAlignment="1">
      <alignment vertical="center"/>
    </xf>
    <xf numFmtId="38" fontId="2" fillId="4" borderId="4" xfId="1" applyFont="1" applyFill="1" applyBorder="1" applyAlignment="1">
      <alignment horizontal="right" vertical="center"/>
    </xf>
    <xf numFmtId="38" fontId="2" fillId="4" borderId="3" xfId="1" applyFont="1" applyFill="1" applyBorder="1" applyAlignment="1">
      <alignment vertical="center"/>
    </xf>
    <xf numFmtId="176" fontId="2" fillId="5" borderId="4" xfId="4" applyNumberFormat="1" applyFont="1" applyFill="1" applyBorder="1" applyAlignment="1">
      <alignment horizontal="right" vertical="center"/>
    </xf>
    <xf numFmtId="38" fontId="2" fillId="5" borderId="4" xfId="4" applyFont="1" applyFill="1" applyBorder="1" applyAlignment="1">
      <alignment horizontal="right" vertical="center"/>
    </xf>
    <xf numFmtId="38" fontId="2" fillId="5" borderId="3" xfId="1" applyFont="1" applyFill="1" applyBorder="1" applyAlignment="1">
      <alignment horizontal="center" vertical="center"/>
    </xf>
    <xf numFmtId="176" fontId="2" fillId="6" borderId="4" xfId="4" applyNumberFormat="1" applyFont="1" applyFill="1" applyBorder="1" applyAlignment="1">
      <alignment horizontal="right" vertical="center"/>
    </xf>
    <xf numFmtId="38" fontId="2" fillId="6" borderId="4" xfId="4" applyFont="1" applyFill="1" applyBorder="1" applyAlignment="1">
      <alignment horizontal="right" vertical="center"/>
    </xf>
    <xf numFmtId="38" fontId="2" fillId="6" borderId="3" xfId="1" applyFont="1" applyFill="1" applyBorder="1" applyAlignment="1">
      <alignment horizontal="center" vertical="center"/>
    </xf>
    <xf numFmtId="38" fontId="2" fillId="6" borderId="1" xfId="1" applyFont="1" applyFill="1" applyBorder="1" applyAlignment="1">
      <alignment horizontal="left" vertical="center" wrapText="1"/>
    </xf>
    <xf numFmtId="38" fontId="2" fillId="6" borderId="2" xfId="1" applyFont="1" applyFill="1" applyBorder="1" applyAlignment="1">
      <alignment horizontal="left" vertical="center" wrapText="1"/>
    </xf>
    <xf numFmtId="176" fontId="2" fillId="3" borderId="4" xfId="1" applyNumberFormat="1" applyFont="1" applyFill="1" applyBorder="1" applyAlignment="1">
      <alignment horizontal="right" vertical="center"/>
    </xf>
    <xf numFmtId="38" fontId="2" fillId="5" borderId="4" xfId="1" applyFont="1" applyFill="1" applyBorder="1" applyAlignment="1">
      <alignment horizontal="right" vertical="center"/>
    </xf>
    <xf numFmtId="38" fontId="2" fillId="6" borderId="1" xfId="1" applyFont="1" applyFill="1" applyBorder="1" applyAlignment="1">
      <alignment vertical="center"/>
    </xf>
    <xf numFmtId="38" fontId="2" fillId="6" borderId="2" xfId="1" applyFont="1" applyFill="1" applyBorder="1" applyAlignment="1">
      <alignment vertical="center"/>
    </xf>
    <xf numFmtId="38" fontId="2" fillId="6" borderId="3" xfId="1" applyFont="1" applyFill="1" applyBorder="1" applyAlignment="1">
      <alignment vertical="center"/>
    </xf>
    <xf numFmtId="38" fontId="2" fillId="4" borderId="4" xfId="4" applyFont="1" applyFill="1" applyBorder="1" applyAlignment="1">
      <alignment horizontal="right" vertical="center"/>
    </xf>
    <xf numFmtId="38" fontId="2" fillId="5" borderId="4" xfId="4" applyFont="1" applyFill="1" applyBorder="1" applyAlignment="1">
      <alignment horizontal="right"/>
    </xf>
    <xf numFmtId="38" fontId="2" fillId="6" borderId="4" xfId="4" applyFont="1" applyFill="1" applyBorder="1" applyAlignment="1"/>
    <xf numFmtId="38" fontId="2" fillId="6" borderId="4" xfId="4" applyFont="1" applyFill="1" applyBorder="1" applyAlignment="1">
      <alignment horizontal="right"/>
    </xf>
    <xf numFmtId="176" fontId="2" fillId="7" borderId="4" xfId="4" applyNumberFormat="1" applyFont="1" applyFill="1" applyBorder="1" applyAlignment="1">
      <alignment horizontal="right" vertical="center"/>
    </xf>
    <xf numFmtId="38" fontId="2" fillId="7" borderId="4" xfId="4" applyFont="1" applyFill="1" applyBorder="1" applyAlignment="1">
      <alignment horizontal="right"/>
    </xf>
    <xf numFmtId="38" fontId="2" fillId="7" borderId="3" xfId="1" applyFont="1" applyFill="1" applyBorder="1" applyAlignment="1">
      <alignment horizontal="center" vertical="center"/>
    </xf>
    <xf numFmtId="38" fontId="2" fillId="8" borderId="1" xfId="1" applyFont="1" applyFill="1" applyBorder="1" applyAlignment="1">
      <alignment horizontal="left" vertical="center"/>
    </xf>
    <xf numFmtId="38" fontId="2" fillId="8" borderId="2" xfId="1" applyFont="1" applyFill="1" applyBorder="1" applyAlignment="1">
      <alignment horizontal="left" vertical="center"/>
    </xf>
    <xf numFmtId="176" fontId="2" fillId="8" borderId="4" xfId="4" applyNumberFormat="1" applyFont="1" applyFill="1" applyBorder="1" applyAlignment="1">
      <alignment horizontal="right" vertical="center"/>
    </xf>
    <xf numFmtId="38" fontId="2" fillId="8" borderId="4" xfId="4" applyFont="1" applyFill="1" applyBorder="1" applyAlignment="1">
      <alignment horizontal="right"/>
    </xf>
    <xf numFmtId="38" fontId="2" fillId="8" borderId="3" xfId="1" applyFont="1" applyFill="1" applyBorder="1" applyAlignment="1">
      <alignment horizontal="center" vertical="center"/>
    </xf>
    <xf numFmtId="38" fontId="2" fillId="0" borderId="0" xfId="1" applyFont="1" applyFill="1" applyAlignment="1">
      <alignment vertical="top"/>
    </xf>
    <xf numFmtId="38" fontId="2" fillId="0" borderId="0" xfId="1" applyFont="1" applyFill="1" applyAlignment="1">
      <alignment horizontal="center" vertical="top"/>
    </xf>
    <xf numFmtId="38" fontId="2" fillId="0" borderId="1" xfId="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38" fontId="2" fillId="0" borderId="11" xfId="1" applyFont="1" applyFill="1" applyBorder="1" applyAlignment="1"/>
    <xf numFmtId="38" fontId="2" fillId="0" borderId="14" xfId="1" applyFont="1" applyFill="1" applyBorder="1" applyAlignment="1"/>
    <xf numFmtId="38" fontId="2" fillId="0" borderId="3" xfId="1" applyFont="1" applyFill="1" applyBorder="1" applyAlignment="1">
      <alignment horizontal="center" vertical="center"/>
    </xf>
    <xf numFmtId="176" fontId="2" fillId="0" borderId="3" xfId="1" applyNumberFormat="1" applyFont="1" applyFill="1" applyBorder="1" applyAlignment="1">
      <alignment horizontal="center" vertical="center" wrapText="1"/>
    </xf>
    <xf numFmtId="38" fontId="2" fillId="0" borderId="0" xfId="1" applyFont="1" applyFill="1" applyBorder="1" applyAlignment="1">
      <alignment horizontal="center"/>
    </xf>
    <xf numFmtId="38" fontId="2" fillId="0" borderId="12" xfId="1" applyFont="1" applyFill="1" applyBorder="1" applyAlignment="1">
      <alignment horizontal="center"/>
    </xf>
    <xf numFmtId="38" fontId="2" fillId="0" borderId="9" xfId="1" applyFont="1" applyFill="1" applyBorder="1" applyAlignment="1">
      <alignment horizontal="center"/>
    </xf>
    <xf numFmtId="38" fontId="2" fillId="0" borderId="10" xfId="1" applyFont="1" applyFill="1" applyBorder="1" applyAlignment="1">
      <alignment horizontal="center"/>
    </xf>
    <xf numFmtId="38" fontId="6" fillId="0" borderId="0" xfId="1" applyFont="1" applyFill="1"/>
    <xf numFmtId="38" fontId="6" fillId="0" borderId="0" xfId="1" applyFont="1" applyFill="1" applyAlignment="1"/>
    <xf numFmtId="38" fontId="6" fillId="0" borderId="11" xfId="1" applyFont="1" applyFill="1" applyBorder="1" applyAlignment="1">
      <alignment horizontal="right"/>
    </xf>
    <xf numFmtId="38" fontId="6" fillId="0" borderId="11" xfId="1" applyFont="1" applyFill="1" applyBorder="1" applyAlignment="1">
      <alignment horizontal="left" vertical="center" shrinkToFit="1"/>
    </xf>
    <xf numFmtId="38" fontId="6" fillId="0" borderId="11" xfId="1" applyFont="1" applyFill="1" applyBorder="1" applyAlignment="1">
      <alignment horizontal="left" vertical="center" shrinkToFit="1"/>
    </xf>
    <xf numFmtId="176" fontId="2" fillId="0" borderId="0" xfId="1" applyNumberFormat="1" applyFont="1" applyFill="1" applyAlignment="1">
      <alignment vertical="center"/>
    </xf>
    <xf numFmtId="38" fontId="2" fillId="0" borderId="0" xfId="1" applyFont="1" applyFill="1" applyAlignment="1">
      <alignment horizontal="left" vertical="center"/>
    </xf>
    <xf numFmtId="38" fontId="2" fillId="0" borderId="0" xfId="1" applyFont="1" applyFill="1" applyAlignment="1">
      <alignment horizontal="center" vertical="center"/>
    </xf>
    <xf numFmtId="38" fontId="2" fillId="0" borderId="0" xfId="1" applyFont="1" applyFill="1" applyBorder="1" applyAlignment="1">
      <alignment horizontal="left" vertical="center"/>
    </xf>
    <xf numFmtId="176" fontId="2" fillId="0" borderId="0" xfId="1" applyNumberFormat="1" applyFont="1" applyFill="1" applyBorder="1" applyAlignment="1">
      <alignment vertical="center"/>
    </xf>
    <xf numFmtId="38" fontId="2" fillId="0" borderId="0" xfId="1" applyFont="1" applyFill="1" applyBorder="1" applyAlignment="1">
      <alignment vertical="center"/>
    </xf>
    <xf numFmtId="0" fontId="2" fillId="0" borderId="0" xfId="2" applyFont="1" applyFill="1" applyBorder="1" applyAlignment="1">
      <alignment horizontal="left" vertical="center"/>
    </xf>
    <xf numFmtId="38" fontId="2" fillId="3" borderId="4" xfId="1" applyFont="1" applyFill="1" applyBorder="1" applyAlignment="1">
      <alignment horizontal="right" vertical="center"/>
    </xf>
    <xf numFmtId="38" fontId="2" fillId="4" borderId="4" xfId="1" applyFont="1" applyFill="1" applyBorder="1" applyAlignment="1">
      <alignment horizontal="center" vertical="center"/>
    </xf>
    <xf numFmtId="0" fontId="2" fillId="6" borderId="4" xfId="2" applyFont="1" applyFill="1" applyBorder="1" applyAlignment="1">
      <alignment horizontal="left" vertical="center"/>
    </xf>
    <xf numFmtId="38" fontId="2" fillId="6" borderId="4" xfId="1" applyFont="1" applyFill="1" applyBorder="1" applyAlignment="1">
      <alignment horizontal="left" vertical="center"/>
    </xf>
    <xf numFmtId="0" fontId="2" fillId="6" borderId="1" xfId="2" applyFont="1" applyFill="1" applyBorder="1" applyAlignment="1">
      <alignment horizontal="left" vertical="center" wrapText="1"/>
    </xf>
    <xf numFmtId="0" fontId="2" fillId="6" borderId="2" xfId="2" applyFont="1" applyFill="1" applyBorder="1" applyAlignment="1">
      <alignment horizontal="left" vertical="center" wrapText="1"/>
    </xf>
    <xf numFmtId="38" fontId="2" fillId="8" borderId="4" xfId="1" applyFont="1" applyFill="1" applyBorder="1" applyAlignment="1">
      <alignment horizontal="left" vertical="center"/>
    </xf>
    <xf numFmtId="38" fontId="2" fillId="0" borderId="13"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14" xfId="1" applyFont="1" applyFill="1" applyBorder="1" applyAlignment="1">
      <alignment horizontal="left" vertical="center" wrapText="1"/>
    </xf>
    <xf numFmtId="38" fontId="2" fillId="0" borderId="26" xfId="1" applyFont="1" applyFill="1" applyBorder="1" applyAlignment="1">
      <alignment horizontal="center" vertical="center" wrapText="1"/>
    </xf>
    <xf numFmtId="38" fontId="2" fillId="0" borderId="10" xfId="1" applyFont="1" applyFill="1" applyBorder="1" applyAlignment="1">
      <alignment horizontal="left" vertical="center" wrapText="1"/>
    </xf>
    <xf numFmtId="38" fontId="2" fillId="0" borderId="12" xfId="1" applyFont="1" applyFill="1" applyBorder="1" applyAlignment="1">
      <alignment horizontal="left" vertical="center" wrapText="1"/>
    </xf>
    <xf numFmtId="38" fontId="2" fillId="0" borderId="0" xfId="1" applyFont="1" applyFill="1" applyAlignment="1">
      <alignment horizontal="left" vertical="top" wrapText="1"/>
    </xf>
    <xf numFmtId="176" fontId="2" fillId="4" borderId="4" xfId="1" applyNumberFormat="1" applyFont="1" applyFill="1" applyBorder="1" applyAlignment="1">
      <alignment horizontal="right" vertical="center"/>
    </xf>
    <xf numFmtId="176" fontId="2" fillId="5" borderId="4" xfId="1" applyNumberFormat="1" applyFont="1" applyFill="1" applyBorder="1" applyAlignment="1">
      <alignment horizontal="right" vertical="center"/>
    </xf>
    <xf numFmtId="38" fontId="2" fillId="5" borderId="3" xfId="1" applyFont="1" applyFill="1" applyBorder="1" applyAlignment="1">
      <alignment horizontal="right" vertical="center"/>
    </xf>
    <xf numFmtId="176" fontId="2" fillId="6" borderId="4" xfId="1" applyNumberFormat="1" applyFont="1" applyFill="1" applyBorder="1" applyAlignment="1">
      <alignment horizontal="right" vertical="center"/>
    </xf>
    <xf numFmtId="176" fontId="2" fillId="5" borderId="3" xfId="1" applyNumberFormat="1" applyFont="1" applyFill="1" applyBorder="1" applyAlignment="1">
      <alignment horizontal="right" vertical="center"/>
    </xf>
    <xf numFmtId="176" fontId="2" fillId="6" borderId="3" xfId="1" applyNumberFormat="1" applyFont="1" applyFill="1" applyBorder="1" applyAlignment="1">
      <alignment horizontal="right" vertical="center"/>
    </xf>
    <xf numFmtId="38" fontId="2" fillId="3" borderId="4" xfId="1" applyNumberFormat="1" applyFont="1" applyFill="1" applyBorder="1" applyAlignment="1">
      <alignment horizontal="right"/>
    </xf>
    <xf numFmtId="38" fontId="2" fillId="4" borderId="4" xfId="1" applyNumberFormat="1" applyFont="1" applyFill="1" applyBorder="1" applyAlignment="1">
      <alignment horizontal="right"/>
    </xf>
    <xf numFmtId="176" fontId="2" fillId="5" borderId="8" xfId="1" applyNumberFormat="1" applyFont="1" applyFill="1" applyBorder="1" applyAlignment="1">
      <alignment horizontal="right" vertical="center"/>
    </xf>
    <xf numFmtId="38" fontId="2" fillId="5" borderId="8" xfId="1" applyNumberFormat="1" applyFont="1" applyFill="1" applyBorder="1" applyAlignment="1">
      <alignment horizontal="right" vertical="center"/>
    </xf>
    <xf numFmtId="38" fontId="2" fillId="5" borderId="8" xfId="1" applyFont="1" applyFill="1" applyBorder="1" applyAlignment="1">
      <alignment horizontal="center" vertical="center"/>
    </xf>
    <xf numFmtId="176" fontId="2" fillId="6" borderId="4" xfId="1" applyNumberFormat="1" applyFont="1" applyFill="1" applyBorder="1" applyAlignment="1">
      <alignment horizontal="right"/>
    </xf>
    <xf numFmtId="38" fontId="2" fillId="6" borderId="3" xfId="1" applyNumberFormat="1" applyFont="1" applyFill="1" applyBorder="1" applyAlignment="1">
      <alignment horizontal="right" vertical="center"/>
    </xf>
    <xf numFmtId="176" fontId="2" fillId="7" borderId="4" xfId="1" applyNumberFormat="1" applyFont="1" applyFill="1" applyBorder="1" applyAlignment="1">
      <alignment horizontal="right" vertical="center"/>
    </xf>
    <xf numFmtId="38" fontId="2" fillId="7" borderId="3" xfId="1" applyNumberFormat="1" applyFont="1" applyFill="1" applyBorder="1" applyAlignment="1">
      <alignment horizontal="right" vertical="center"/>
    </xf>
    <xf numFmtId="176" fontId="2" fillId="8" borderId="4" xfId="1" applyNumberFormat="1" applyFont="1" applyFill="1" applyBorder="1" applyAlignment="1">
      <alignment horizontal="right" vertical="center"/>
    </xf>
    <xf numFmtId="38" fontId="2" fillId="8" borderId="3" xfId="1" applyNumberFormat="1" applyFont="1" applyFill="1" applyBorder="1" applyAlignment="1">
      <alignment horizontal="right" vertical="center"/>
    </xf>
    <xf numFmtId="176" fontId="2" fillId="0" borderId="1" xfId="1" applyNumberFormat="1" applyFont="1" applyFill="1" applyBorder="1" applyAlignment="1">
      <alignment horizontal="center" vertical="top" wrapText="1"/>
    </xf>
    <xf numFmtId="176" fontId="2" fillId="0" borderId="1" xfId="1" applyNumberFormat="1" applyFont="1" applyFill="1" applyBorder="1" applyAlignment="1">
      <alignment vertical="center" wrapText="1"/>
    </xf>
    <xf numFmtId="38" fontId="2" fillId="0" borderId="1" xfId="1" applyFont="1" applyFill="1" applyBorder="1" applyAlignment="1">
      <alignment vertical="center" wrapText="1"/>
    </xf>
    <xf numFmtId="38" fontId="2" fillId="0" borderId="1" xfId="1" applyFont="1" applyFill="1" applyBorder="1" applyAlignment="1">
      <alignment horizontal="center" vertical="top" wrapText="1"/>
    </xf>
    <xf numFmtId="38" fontId="2" fillId="0" borderId="13" xfId="1" applyFont="1" applyFill="1" applyBorder="1" applyAlignment="1">
      <alignment horizontal="center" vertical="top" wrapText="1"/>
    </xf>
    <xf numFmtId="38" fontId="2" fillId="0" borderId="26" xfId="1" applyFont="1" applyFill="1" applyBorder="1" applyAlignment="1">
      <alignment vertical="center" wrapText="1"/>
    </xf>
    <xf numFmtId="38" fontId="2" fillId="0" borderId="12" xfId="1" applyFont="1" applyFill="1" applyBorder="1" applyAlignment="1">
      <alignment horizontal="center" vertical="center"/>
    </xf>
    <xf numFmtId="38" fontId="2" fillId="0" borderId="11" xfId="1" applyFont="1" applyFill="1" applyBorder="1" applyAlignment="1">
      <alignment horizontal="center" vertical="center" wrapText="1"/>
    </xf>
    <xf numFmtId="38" fontId="2" fillId="0" borderId="11" xfId="1" applyFont="1" applyFill="1" applyBorder="1" applyAlignment="1">
      <alignment horizontal="center" vertical="center"/>
    </xf>
    <xf numFmtId="38" fontId="2" fillId="0" borderId="5" xfId="1" applyFont="1" applyFill="1" applyBorder="1" applyAlignment="1">
      <alignment horizontal="center"/>
    </xf>
    <xf numFmtId="38" fontId="2" fillId="0" borderId="7" xfId="1" applyFont="1" applyFill="1" applyBorder="1" applyAlignment="1">
      <alignment horizontal="center"/>
    </xf>
    <xf numFmtId="38" fontId="2" fillId="0" borderId="8" xfId="1" applyFont="1" applyFill="1" applyBorder="1" applyAlignment="1">
      <alignment vertical="center" wrapText="1"/>
    </xf>
    <xf numFmtId="0" fontId="2" fillId="6" borderId="4" xfId="2" applyFont="1" applyFill="1" applyBorder="1" applyAlignment="1">
      <alignment vertical="center"/>
    </xf>
    <xf numFmtId="38" fontId="2" fillId="6" borderId="4" xfId="1" applyFont="1" applyFill="1" applyBorder="1" applyAlignment="1">
      <alignment vertical="center"/>
    </xf>
    <xf numFmtId="0" fontId="2" fillId="6" borderId="1" xfId="2" applyFont="1" applyFill="1" applyBorder="1" applyAlignment="1">
      <alignment vertical="center" wrapText="1"/>
    </xf>
    <xf numFmtId="0" fontId="2" fillId="6" borderId="2" xfId="2" applyFont="1" applyFill="1" applyBorder="1" applyAlignment="1">
      <alignment vertical="center" wrapText="1"/>
    </xf>
    <xf numFmtId="38" fontId="2" fillId="6" borderId="3" xfId="1" applyFont="1" applyFill="1" applyBorder="1" applyAlignment="1">
      <alignment vertical="center" wrapText="1"/>
    </xf>
    <xf numFmtId="38" fontId="2" fillId="0" borderId="4" xfId="1" applyFont="1" applyFill="1" applyBorder="1" applyAlignment="1">
      <alignment horizontal="right" vertical="center"/>
    </xf>
    <xf numFmtId="38" fontId="2" fillId="8" borderId="4" xfId="1" applyFont="1" applyFill="1" applyBorder="1" applyAlignment="1">
      <alignment vertical="center"/>
    </xf>
    <xf numFmtId="38" fontId="2" fillId="0" borderId="7" xfId="1" applyFont="1" applyFill="1" applyBorder="1" applyAlignment="1">
      <alignment horizontal="center" vertical="center"/>
    </xf>
    <xf numFmtId="38" fontId="2" fillId="0" borderId="12" xfId="1" applyFont="1" applyFill="1" applyBorder="1" applyAlignment="1">
      <alignment vertical="center"/>
    </xf>
    <xf numFmtId="38" fontId="2" fillId="0" borderId="26" xfId="1" applyFont="1" applyFill="1" applyBorder="1" applyAlignment="1">
      <alignment horizontal="left"/>
    </xf>
    <xf numFmtId="38" fontId="2" fillId="3" borderId="14" xfId="1" applyFont="1" applyFill="1" applyBorder="1" applyAlignment="1">
      <alignment horizontal="right"/>
    </xf>
    <xf numFmtId="38" fontId="2" fillId="3" borderId="1" xfId="1" applyFont="1" applyFill="1" applyBorder="1" applyAlignment="1">
      <alignment horizontal="center" vertical="center"/>
    </xf>
    <xf numFmtId="38" fontId="2" fillId="3" borderId="12" xfId="1" applyFont="1" applyFill="1" applyBorder="1" applyAlignment="1">
      <alignment horizontal="right"/>
    </xf>
    <xf numFmtId="38" fontId="2" fillId="3" borderId="2" xfId="1" applyFont="1" applyFill="1" applyBorder="1" applyAlignment="1">
      <alignment horizontal="center" vertical="center"/>
    </xf>
    <xf numFmtId="38" fontId="2" fillId="3" borderId="10" xfId="1" applyFont="1" applyFill="1" applyBorder="1" applyAlignment="1">
      <alignment horizontal="right"/>
    </xf>
    <xf numFmtId="38" fontId="2" fillId="3" borderId="3" xfId="1" applyFont="1" applyFill="1" applyBorder="1" applyAlignment="1">
      <alignment horizontal="center" vertical="center"/>
    </xf>
    <xf numFmtId="176" fontId="2" fillId="0" borderId="0" xfId="1" applyNumberFormat="1" applyFont="1" applyFill="1" applyAlignment="1">
      <alignment horizontal="left" vertical="center"/>
    </xf>
    <xf numFmtId="176" fontId="2" fillId="0" borderId="2" xfId="1" applyNumberFormat="1" applyFont="1" applyFill="1" applyBorder="1" applyAlignment="1">
      <alignment horizontal="center" vertical="center" wrapText="1"/>
    </xf>
    <xf numFmtId="38" fontId="2" fillId="0" borderId="26" xfId="1" applyFont="1" applyFill="1" applyBorder="1" applyAlignment="1">
      <alignment horizontal="center" vertical="center"/>
    </xf>
    <xf numFmtId="176" fontId="2" fillId="0" borderId="3" xfId="1" applyNumberFormat="1" applyFont="1" applyFill="1" applyBorder="1" applyAlignment="1">
      <alignment horizontal="center" vertical="center" wrapText="1"/>
    </xf>
    <xf numFmtId="176" fontId="2" fillId="0" borderId="5"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6" xfId="1" applyNumberFormat="1" applyFont="1" applyFill="1" applyBorder="1" applyAlignment="1">
      <alignment horizontal="center" vertical="center"/>
    </xf>
    <xf numFmtId="176" fontId="6" fillId="0" borderId="0" xfId="1" applyNumberFormat="1" applyFont="1" applyFill="1" applyAlignment="1">
      <alignment vertical="top"/>
    </xf>
    <xf numFmtId="176" fontId="2" fillId="3" borderId="1" xfId="1" applyNumberFormat="1" applyFont="1" applyFill="1" applyBorder="1" applyAlignment="1">
      <alignment horizontal="right"/>
    </xf>
    <xf numFmtId="176" fontId="2" fillId="3" borderId="2" xfId="1" applyNumberFormat="1" applyFont="1" applyFill="1" applyBorder="1" applyAlignment="1">
      <alignment horizontal="right"/>
    </xf>
    <xf numFmtId="176" fontId="2" fillId="3" borderId="3" xfId="1" applyNumberFormat="1" applyFont="1" applyFill="1" applyBorder="1" applyAlignment="1">
      <alignment horizontal="right"/>
    </xf>
    <xf numFmtId="176" fontId="2" fillId="5" borderId="4" xfId="1" applyNumberFormat="1" applyFont="1" applyFill="1" applyBorder="1" applyAlignment="1">
      <alignment horizontal="right"/>
    </xf>
    <xf numFmtId="38" fontId="2" fillId="0" borderId="2" xfId="1" applyFont="1" applyFill="1" applyBorder="1" applyAlignment="1">
      <alignment horizontal="center" vertical="center" wrapText="1"/>
    </xf>
    <xf numFmtId="176" fontId="2" fillId="0" borderId="12" xfId="1" applyNumberFormat="1" applyFont="1" applyFill="1" applyBorder="1" applyAlignment="1"/>
    <xf numFmtId="38" fontId="2" fillId="5" borderId="4" xfId="1" applyFont="1" applyFill="1" applyBorder="1"/>
    <xf numFmtId="38" fontId="2" fillId="7" borderId="4" xfId="1" applyFont="1" applyFill="1" applyBorder="1"/>
    <xf numFmtId="38" fontId="2" fillId="7" borderId="4" xfId="1" applyFont="1" applyFill="1" applyBorder="1" applyAlignment="1">
      <alignment horizontal="left"/>
    </xf>
    <xf numFmtId="38" fontId="2" fillId="0" borderId="6" xfId="1" applyFont="1" applyFill="1" applyBorder="1" applyAlignment="1">
      <alignment horizontal="center"/>
    </xf>
    <xf numFmtId="38" fontId="2" fillId="0" borderId="5" xfId="1" applyFont="1" applyFill="1" applyBorder="1" applyAlignment="1">
      <alignment horizontal="center" vertical="center" shrinkToFit="1"/>
    </xf>
    <xf numFmtId="38" fontId="2" fillId="0" borderId="6" xfId="1" applyFont="1" applyFill="1" applyBorder="1" applyAlignment="1">
      <alignment horizontal="center" vertical="center" shrinkToFit="1"/>
    </xf>
    <xf numFmtId="176" fontId="2" fillId="0" borderId="0" xfId="1" applyNumberFormat="1" applyFont="1"/>
    <xf numFmtId="38" fontId="2" fillId="0" borderId="0" xfId="1" applyFont="1" applyBorder="1" applyAlignment="1">
      <alignment horizontal="right"/>
    </xf>
    <xf numFmtId="176" fontId="2" fillId="0" borderId="0" xfId="1" applyNumberFormat="1" applyFont="1" applyAlignment="1"/>
    <xf numFmtId="38" fontId="2" fillId="0" borderId="0" xfId="1" applyFont="1" applyBorder="1" applyAlignment="1">
      <alignment vertical="center"/>
    </xf>
    <xf numFmtId="38" fontId="2" fillId="0" borderId="0" xfId="1" applyFont="1" applyAlignment="1">
      <alignment vertical="top" wrapText="1"/>
    </xf>
    <xf numFmtId="38" fontId="2" fillId="0" borderId="0" xfId="1" applyFont="1" applyAlignment="1">
      <alignment horizontal="left" vertical="top" wrapText="1"/>
    </xf>
    <xf numFmtId="176" fontId="2" fillId="0" borderId="0" xfId="1" applyNumberFormat="1" applyFont="1" applyBorder="1" applyAlignment="1"/>
    <xf numFmtId="38" fontId="2" fillId="0" borderId="0" xfId="1" applyFont="1" applyBorder="1" applyAlignment="1"/>
    <xf numFmtId="176" fontId="2" fillId="0" borderId="0" xfId="1" applyNumberFormat="1" applyFont="1" applyBorder="1"/>
    <xf numFmtId="38" fontId="2" fillId="0" borderId="0" xfId="1" applyFont="1" applyBorder="1" applyAlignment="1">
      <alignment horizontal="left"/>
    </xf>
    <xf numFmtId="38" fontId="2" fillId="0" borderId="26" xfId="1" applyFont="1" applyBorder="1" applyAlignment="1">
      <alignment horizontal="left"/>
    </xf>
    <xf numFmtId="38" fontId="2" fillId="3" borderId="1" xfId="1" applyFont="1" applyFill="1" applyBorder="1" applyAlignment="1">
      <alignment horizontal="right" vertical="center"/>
    </xf>
    <xf numFmtId="38" fontId="2" fillId="3" borderId="13" xfId="1" applyFont="1" applyFill="1" applyBorder="1" applyAlignment="1">
      <alignment horizontal="right" vertical="center"/>
    </xf>
    <xf numFmtId="38" fontId="2" fillId="3" borderId="1" xfId="1" applyFont="1" applyFill="1" applyBorder="1" applyAlignment="1">
      <alignment vertical="center"/>
    </xf>
    <xf numFmtId="38" fontId="2" fillId="3" borderId="2" xfId="1" applyFont="1" applyFill="1" applyBorder="1" applyAlignment="1">
      <alignment horizontal="right" vertical="center"/>
    </xf>
    <xf numFmtId="38" fontId="2" fillId="3" borderId="26" xfId="1" applyFont="1" applyFill="1" applyBorder="1" applyAlignment="1">
      <alignment horizontal="right" vertical="center"/>
    </xf>
    <xf numFmtId="38" fontId="2" fillId="3" borderId="2" xfId="1" applyFont="1" applyFill="1" applyBorder="1" applyAlignment="1">
      <alignment vertical="center"/>
    </xf>
    <xf numFmtId="38" fontId="2" fillId="3" borderId="3" xfId="1" applyFont="1" applyFill="1" applyBorder="1" applyAlignment="1">
      <alignment horizontal="right" vertical="center"/>
    </xf>
    <xf numFmtId="38" fontId="2" fillId="3" borderId="8" xfId="1" applyFont="1" applyFill="1" applyBorder="1" applyAlignment="1">
      <alignment horizontal="right" vertical="center"/>
    </xf>
    <xf numFmtId="38" fontId="2" fillId="0" borderId="0" xfId="1" applyFont="1" applyAlignment="1">
      <alignment vertical="center"/>
    </xf>
    <xf numFmtId="38" fontId="2" fillId="6" borderId="3" xfId="1" applyFont="1" applyFill="1" applyBorder="1" applyAlignment="1">
      <alignment vertical="center" wrapText="1"/>
    </xf>
    <xf numFmtId="38" fontId="2" fillId="5" borderId="4" xfId="1" applyFont="1" applyFill="1" applyBorder="1" applyAlignment="1">
      <alignment vertical="center"/>
    </xf>
    <xf numFmtId="38" fontId="2" fillId="7" borderId="3" xfId="1" applyFont="1" applyFill="1" applyBorder="1" applyAlignment="1">
      <alignment vertical="center"/>
    </xf>
    <xf numFmtId="38" fontId="2" fillId="0" borderId="2" xfId="1" applyFont="1" applyBorder="1" applyAlignment="1">
      <alignment horizontal="center" vertical="center" wrapText="1"/>
    </xf>
    <xf numFmtId="176" fontId="2" fillId="0" borderId="2" xfId="1" applyNumberFormat="1" applyFont="1" applyFill="1" applyBorder="1" applyAlignment="1">
      <alignment vertical="center" wrapText="1"/>
    </xf>
    <xf numFmtId="38" fontId="2" fillId="0" borderId="2" xfId="1" applyFont="1" applyBorder="1" applyAlignment="1">
      <alignment vertical="center" wrapText="1"/>
    </xf>
    <xf numFmtId="38" fontId="2" fillId="0" borderId="1" xfId="1" applyFont="1" applyBorder="1" applyAlignment="1">
      <alignment horizontal="center" vertical="center" wrapText="1"/>
    </xf>
    <xf numFmtId="176" fontId="2" fillId="0" borderId="2" xfId="1" applyNumberFormat="1" applyFont="1" applyFill="1" applyBorder="1" applyAlignment="1">
      <alignment horizontal="center" vertical="center" wrapText="1"/>
    </xf>
    <xf numFmtId="38" fontId="2" fillId="0" borderId="13"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 xfId="1" applyFont="1" applyBorder="1" applyAlignment="1">
      <alignment horizontal="center"/>
    </xf>
    <xf numFmtId="38" fontId="2" fillId="0" borderId="0" xfId="1" applyFont="1" applyAlignment="1">
      <alignment vertical="top"/>
    </xf>
    <xf numFmtId="38" fontId="2" fillId="0" borderId="3" xfId="1" applyFont="1" applyBorder="1" applyAlignment="1">
      <alignment horizontal="center" vertical="center" wrapText="1"/>
    </xf>
    <xf numFmtId="38" fontId="2" fillId="0" borderId="26" xfId="1" applyFont="1" applyBorder="1" applyAlignment="1">
      <alignment horizontal="center" vertical="center" wrapText="1"/>
    </xf>
    <xf numFmtId="38" fontId="2" fillId="0" borderId="12" xfId="1" applyFont="1" applyBorder="1" applyAlignment="1">
      <alignment horizontal="center" vertical="center" wrapText="1"/>
    </xf>
    <xf numFmtId="38" fontId="2" fillId="0" borderId="2" xfId="1" applyFont="1" applyBorder="1" applyAlignment="1">
      <alignment horizontal="center"/>
    </xf>
    <xf numFmtId="38" fontId="2" fillId="0" borderId="1" xfId="1" applyFont="1" applyBorder="1" applyAlignment="1">
      <alignment horizontal="center" vertical="center" wrapText="1" shrinkToFit="1"/>
    </xf>
    <xf numFmtId="38" fontId="2" fillId="0" borderId="11" xfId="1" applyFont="1" applyBorder="1" applyAlignment="1">
      <alignment horizontal="center" vertical="center" wrapText="1" shrinkToFit="1"/>
    </xf>
    <xf numFmtId="38" fontId="2" fillId="0" borderId="14" xfId="1" applyFont="1" applyBorder="1" applyAlignment="1">
      <alignment horizontal="center" vertical="center" wrapText="1" shrinkToFit="1"/>
    </xf>
    <xf numFmtId="38" fontId="2" fillId="0" borderId="4" xfId="1" applyFont="1" applyBorder="1" applyAlignment="1">
      <alignment horizontal="center" vertical="center" wrapText="1" shrinkToFit="1"/>
    </xf>
    <xf numFmtId="176" fontId="2" fillId="0" borderId="5" xfId="1" applyNumberFormat="1" applyFont="1" applyBorder="1" applyAlignment="1">
      <alignment horizontal="center" vertical="center" wrapText="1"/>
    </xf>
    <xf numFmtId="176" fontId="2" fillId="0" borderId="7" xfId="1" applyNumberFormat="1" applyFont="1" applyBorder="1" applyAlignment="1">
      <alignment horizontal="center" vertical="center" wrapText="1"/>
    </xf>
    <xf numFmtId="38" fontId="2" fillId="0" borderId="9" xfId="1" applyFont="1" applyBorder="1" applyAlignment="1">
      <alignment horizontal="center" vertical="center" wrapText="1" shrinkToFit="1"/>
    </xf>
    <xf numFmtId="38" fontId="2" fillId="0" borderId="10" xfId="1" applyFont="1" applyBorder="1" applyAlignment="1">
      <alignment horizontal="center" vertical="center" wrapText="1" shrinkToFit="1"/>
    </xf>
    <xf numFmtId="176" fontId="2" fillId="0" borderId="5" xfId="1" applyNumberFormat="1" applyFont="1" applyBorder="1" applyAlignment="1">
      <alignment horizontal="center" vertical="center" wrapText="1"/>
    </xf>
    <xf numFmtId="176" fontId="2" fillId="0" borderId="7" xfId="1" applyNumberFormat="1" applyFont="1" applyBorder="1" applyAlignment="1">
      <alignment horizontal="center" vertical="center" wrapText="1"/>
    </xf>
    <xf numFmtId="176" fontId="2" fillId="0" borderId="4" xfId="1" applyNumberFormat="1" applyFont="1" applyBorder="1" applyAlignment="1">
      <alignment horizontal="center" vertical="center" wrapText="1"/>
    </xf>
    <xf numFmtId="176" fontId="2" fillId="0" borderId="6" xfId="1" applyNumberFormat="1" applyFont="1" applyBorder="1" applyAlignment="1">
      <alignment horizontal="center" vertical="center" wrapText="1"/>
    </xf>
    <xf numFmtId="38" fontId="2" fillId="0" borderId="8"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3" xfId="1" applyFont="1" applyBorder="1" applyAlignment="1">
      <alignment horizontal="center"/>
    </xf>
    <xf numFmtId="38" fontId="6" fillId="0" borderId="0" xfId="1" applyFont="1" applyAlignment="1">
      <alignment vertical="top"/>
    </xf>
    <xf numFmtId="176" fontId="6" fillId="0" borderId="0" xfId="1" applyNumberFormat="1" applyFont="1" applyBorder="1" applyAlignment="1">
      <alignment vertical="top"/>
    </xf>
    <xf numFmtId="38" fontId="6" fillId="0" borderId="0" xfId="1" applyFont="1" applyBorder="1" applyAlignment="1">
      <alignment vertical="top"/>
    </xf>
    <xf numFmtId="38" fontId="6" fillId="0" borderId="0" xfId="1" applyFont="1" applyBorder="1" applyAlignment="1">
      <alignment horizontal="right" vertical="top"/>
    </xf>
    <xf numFmtId="38" fontId="6" fillId="0" borderId="11" xfId="1" applyFont="1" applyBorder="1" applyAlignment="1">
      <alignment horizontal="right" vertical="top"/>
    </xf>
    <xf numFmtId="176" fontId="6" fillId="0" borderId="0" xfId="1" applyNumberFormat="1" applyFont="1" applyAlignment="1">
      <alignment vertical="top"/>
    </xf>
    <xf numFmtId="38" fontId="6" fillId="0" borderId="0" xfId="1" applyFont="1" applyBorder="1" applyAlignment="1">
      <alignment horizontal="left" vertical="top"/>
    </xf>
    <xf numFmtId="176" fontId="2" fillId="3" borderId="1" xfId="1" applyNumberFormat="1" applyFont="1" applyFill="1" applyBorder="1" applyAlignment="1">
      <alignment horizontal="right" vertical="center"/>
    </xf>
    <xf numFmtId="176" fontId="2" fillId="3" borderId="2" xfId="1" applyNumberFormat="1" applyFont="1" applyFill="1" applyBorder="1" applyAlignment="1">
      <alignment horizontal="right" vertical="center"/>
    </xf>
    <xf numFmtId="176" fontId="2" fillId="3" borderId="3" xfId="1" applyNumberFormat="1" applyFont="1" applyFill="1" applyBorder="1" applyAlignment="1">
      <alignment horizontal="right" vertical="center"/>
    </xf>
    <xf numFmtId="176" fontId="2" fillId="7" borderId="1" xfId="1" applyNumberFormat="1" applyFont="1" applyFill="1" applyBorder="1" applyAlignment="1">
      <alignment horizontal="right" vertical="center"/>
    </xf>
    <xf numFmtId="38" fontId="2" fillId="7" borderId="1" xfId="1" applyFont="1" applyFill="1" applyBorder="1" applyAlignment="1">
      <alignment horizontal="right" vertical="center"/>
    </xf>
    <xf numFmtId="176" fontId="2" fillId="0" borderId="2" xfId="1" applyNumberFormat="1" applyFont="1" applyBorder="1" applyAlignment="1">
      <alignment horizontal="center" vertical="center" wrapText="1"/>
    </xf>
    <xf numFmtId="38" fontId="2" fillId="0" borderId="2" xfId="1" applyFont="1" applyBorder="1" applyAlignment="1">
      <alignment horizontal="center" vertical="center" wrapText="1" shrinkToFit="1"/>
    </xf>
    <xf numFmtId="38" fontId="2" fillId="0" borderId="2" xfId="1" applyFont="1" applyBorder="1" applyAlignment="1">
      <alignment horizontal="center" vertical="center" wrapText="1"/>
    </xf>
    <xf numFmtId="176" fontId="2" fillId="0" borderId="3" xfId="1" applyNumberFormat="1" applyFont="1" applyBorder="1" applyAlignment="1">
      <alignment horizontal="center" vertical="center" wrapText="1"/>
    </xf>
    <xf numFmtId="38" fontId="2" fillId="0" borderId="3" xfId="1" applyFont="1" applyBorder="1" applyAlignment="1">
      <alignment horizontal="center" vertical="center" wrapText="1" shrinkToFit="1"/>
    </xf>
    <xf numFmtId="38" fontId="2" fillId="0" borderId="3"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7" xfId="1" applyFont="1" applyBorder="1" applyAlignment="1">
      <alignment horizontal="center" vertical="center" wrapText="1"/>
    </xf>
    <xf numFmtId="38" fontId="2" fillId="3" borderId="1" xfId="1" applyFont="1" applyFill="1" applyBorder="1"/>
    <xf numFmtId="38" fontId="2" fillId="3" borderId="2" xfId="1" applyFont="1" applyFill="1" applyBorder="1"/>
    <xf numFmtId="38" fontId="2" fillId="3" borderId="3" xfId="1" applyFont="1" applyFill="1" applyBorder="1"/>
    <xf numFmtId="176" fontId="6" fillId="0" borderId="0" xfId="1" applyNumberFormat="1" applyFont="1" applyFill="1" applyBorder="1" applyAlignment="1">
      <alignment vertical="top"/>
    </xf>
    <xf numFmtId="176" fontId="2" fillId="0" borderId="9" xfId="1" applyNumberFormat="1" applyFont="1" applyFill="1" applyBorder="1" applyAlignment="1">
      <alignment vertical="center"/>
    </xf>
    <xf numFmtId="38" fontId="2" fillId="6" borderId="2" xfId="1" applyFont="1" applyFill="1" applyBorder="1" applyAlignment="1">
      <alignment horizontal="right" vertical="center"/>
    </xf>
    <xf numFmtId="38" fontId="2" fillId="0" borderId="26" xfId="1" applyFont="1" applyFill="1" applyBorder="1" applyAlignment="1">
      <alignment horizontal="center" vertical="top" wrapText="1"/>
    </xf>
    <xf numFmtId="38" fontId="2" fillId="0" borderId="4" xfId="1" applyFont="1" applyFill="1" applyBorder="1" applyAlignment="1">
      <alignment horizontal="center" vertical="top" wrapText="1"/>
    </xf>
    <xf numFmtId="38" fontId="2" fillId="0" borderId="30" xfId="1" applyFont="1" applyFill="1" applyBorder="1" applyAlignment="1">
      <alignment horizontal="center" vertical="top" wrapText="1"/>
    </xf>
    <xf numFmtId="38" fontId="2" fillId="0" borderId="31" xfId="1" applyFont="1" applyFill="1" applyBorder="1" applyAlignment="1">
      <alignment horizontal="center" vertical="top" wrapText="1"/>
    </xf>
    <xf numFmtId="38" fontId="2" fillId="0" borderId="0" xfId="1" applyFont="1" applyFill="1" applyBorder="1" applyAlignment="1">
      <alignment horizontal="center" vertical="top" wrapText="1"/>
    </xf>
    <xf numFmtId="38" fontId="2" fillId="0" borderId="32" xfId="1" applyFont="1" applyFill="1" applyBorder="1" applyAlignment="1">
      <alignment horizontal="center" vertical="top" wrapText="1"/>
    </xf>
    <xf numFmtId="38" fontId="2" fillId="0" borderId="12" xfId="1" applyFont="1" applyFill="1" applyBorder="1" applyAlignment="1">
      <alignment horizontal="center" vertical="top" wrapText="1"/>
    </xf>
    <xf numFmtId="38" fontId="2" fillId="0" borderId="9" xfId="1" applyFont="1" applyFill="1" applyBorder="1" applyAlignment="1">
      <alignment horizontal="center" vertical="top" wrapText="1"/>
    </xf>
    <xf numFmtId="38" fontId="2" fillId="0" borderId="2" xfId="1" applyFont="1" applyFill="1" applyBorder="1" applyAlignment="1">
      <alignment horizontal="left" vertical="top"/>
    </xf>
    <xf numFmtId="38" fontId="2" fillId="0" borderId="33" xfId="1" applyFont="1" applyFill="1" applyBorder="1" applyAlignment="1">
      <alignment horizontal="center" vertical="center"/>
    </xf>
    <xf numFmtId="38" fontId="2" fillId="0" borderId="34" xfId="1"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38" fontId="2" fillId="0" borderId="36"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9" xfId="1" applyFont="1" applyFill="1" applyBorder="1" applyAlignment="1">
      <alignment horizontal="center" vertical="center"/>
    </xf>
    <xf numFmtId="38" fontId="2" fillId="0" borderId="2" xfId="1" applyFont="1" applyFill="1" applyBorder="1" applyAlignment="1">
      <alignment horizontal="left"/>
    </xf>
    <xf numFmtId="0" fontId="2" fillId="0" borderId="5"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0" fontId="2" fillId="0" borderId="27" xfId="0" applyFont="1" applyFill="1" applyBorder="1" applyAlignment="1">
      <alignment horizontal="distributed" vertical="center" justifyLastLine="1"/>
    </xf>
    <xf numFmtId="0" fontId="2" fillId="0" borderId="28" xfId="0" applyFont="1" applyFill="1" applyBorder="1" applyAlignment="1">
      <alignment horizontal="distributed" vertical="center" justifyLastLine="1"/>
    </xf>
    <xf numFmtId="38" fontId="2" fillId="0" borderId="29" xfId="1" applyFont="1" applyFill="1" applyBorder="1" applyAlignment="1">
      <alignment horizontal="distributed" vertical="center" justifyLastLine="1"/>
    </xf>
    <xf numFmtId="38" fontId="2" fillId="0" borderId="3" xfId="1" applyFont="1" applyFill="1" applyBorder="1" applyAlignment="1">
      <alignment horizontal="left"/>
    </xf>
    <xf numFmtId="38" fontId="2" fillId="6" borderId="4" xfId="1" applyFont="1" applyFill="1" applyBorder="1" applyAlignment="1">
      <alignment horizontal="left" wrapText="1"/>
    </xf>
    <xf numFmtId="38" fontId="2" fillId="0" borderId="40" xfId="1" applyFont="1" applyFill="1" applyBorder="1" applyAlignment="1">
      <alignment horizontal="center" vertical="top" wrapText="1"/>
    </xf>
    <xf numFmtId="38" fontId="2" fillId="0" borderId="1" xfId="1" applyFont="1" applyFill="1" applyBorder="1" applyAlignment="1">
      <alignment horizontal="center"/>
    </xf>
    <xf numFmtId="38" fontId="2" fillId="0" borderId="3" xfId="1" applyFont="1" applyFill="1" applyBorder="1" applyAlignment="1">
      <alignment horizontal="center"/>
    </xf>
    <xf numFmtId="176" fontId="6" fillId="0" borderId="0" xfId="1" applyNumberFormat="1" applyFont="1" applyFill="1" applyAlignment="1">
      <alignment horizontal="right" vertical="top"/>
    </xf>
  </cellXfs>
  <cellStyles count="5">
    <cellStyle name="ハイパーリンク" xfId="3" builtinId="8"/>
    <cellStyle name="桁区切り 2 5" xfId="1"/>
    <cellStyle name="桁区切り 6" xfId="4"/>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externalLink" Target="externalLinks/externalLink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theme" Target="theme/theme1.xml" />
  <Relationship Id="rId30" Type="http://schemas.openxmlformats.org/officeDocument/2006/relationships/calcChain" Target="calcChain.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D:\%2313_&#22320;&#22495;&#20445;&#20581;&#24180;&#22577;&#12395;&#38306;&#12377;&#12427;&#12371;&#12392;\&#12304;&#23436;&#25104;&#29256;&#12305;&#36947;&#21335;&#22320;&#22495;&#20445;&#20581;&#24773;&#22577;&#24180;&#22577;\H27&#24180;&#29256;_&#36947;&#21335;&#22320;&#22495;&#20445;&#20581;&#24773;&#22577;&#24180;&#22577;\HP\H27_18-63(H30.6.25_20teis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18"/>
      <sheetName val="19"/>
      <sheetName val="20"/>
      <sheetName val="21"/>
      <sheetName val="22"/>
      <sheetName val="23"/>
      <sheetName val="24"/>
      <sheetName val="25-1"/>
      <sheetName val="25-2"/>
      <sheetName val="26-1"/>
      <sheetName val="26-2"/>
      <sheetName val="26-3"/>
      <sheetName val="27-1"/>
      <sheetName val="27-2"/>
      <sheetName val="28-1"/>
      <sheetName val="28-2"/>
      <sheetName val="29-1"/>
      <sheetName val="29-2"/>
      <sheetName val="30"/>
      <sheetName val="31"/>
      <sheetName val="32"/>
      <sheetName val="33-1"/>
      <sheetName val="33-2"/>
      <sheetName val="34-1"/>
      <sheetName val="34-2"/>
      <sheetName val="35-1"/>
      <sheetName val="35-2"/>
      <sheetName val="36"/>
      <sheetName val="37"/>
      <sheetName val="56"/>
      <sheetName val="57-1"/>
      <sheetName val="57-2"/>
      <sheetName val="57-3"/>
      <sheetName val="58-1"/>
      <sheetName val="58-2"/>
      <sheetName val="58-3"/>
      <sheetName val="59"/>
      <sheetName val="60"/>
      <sheetName val="61-1"/>
      <sheetName val="61-2"/>
      <sheetName val="61-3"/>
      <sheetName val="62"/>
      <sheetName val="6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abSelected="1" zoomScale="80" zoomScaleNormal="80" zoomScaleSheetLayoutView="80" workbookViewId="0">
      <pane ySplit="4" topLeftCell="A5" activePane="bottomLeft" state="frozen"/>
      <selection activeCell="A59" sqref="A59:A61"/>
      <selection pane="bottomLeft" activeCell="A59" sqref="A59:A61"/>
    </sheetView>
  </sheetViews>
  <sheetFormatPr defaultRowHeight="15" x14ac:dyDescent="0.35"/>
  <cols>
    <col min="1" max="1" width="16.625" style="2" customWidth="1"/>
    <col min="2" max="7" width="15.125" style="1" customWidth="1"/>
    <col min="8" max="16384" width="9" style="1"/>
  </cols>
  <sheetData>
    <row r="1" spans="1:8" s="37" customFormat="1" ht="18" customHeight="1" x14ac:dyDescent="0.15">
      <c r="A1" s="40" t="s">
        <v>36</v>
      </c>
      <c r="B1" s="39"/>
      <c r="C1" s="38"/>
      <c r="D1" s="38"/>
      <c r="E1" s="38"/>
      <c r="F1" s="38"/>
      <c r="G1" s="38" t="s">
        <v>35</v>
      </c>
    </row>
    <row r="2" spans="1:8" s="15" customFormat="1" ht="16.5" customHeight="1" x14ac:dyDescent="0.35">
      <c r="A2" s="36"/>
      <c r="B2" s="35" t="s">
        <v>34</v>
      </c>
      <c r="C2" s="34"/>
      <c r="D2" s="34"/>
      <c r="E2" s="34"/>
      <c r="F2" s="34"/>
      <c r="G2" s="33"/>
      <c r="H2" s="25"/>
    </row>
    <row r="3" spans="1:8" s="15" customFormat="1" ht="16.5" customHeight="1" x14ac:dyDescent="0.35">
      <c r="A3" s="32"/>
      <c r="B3" s="29" t="s">
        <v>33</v>
      </c>
      <c r="C3" s="31"/>
      <c r="D3" s="30" t="s">
        <v>32</v>
      </c>
      <c r="E3" s="30"/>
      <c r="F3" s="29" t="s">
        <v>31</v>
      </c>
      <c r="G3" s="28"/>
      <c r="H3" s="25"/>
    </row>
    <row r="4" spans="1:8" s="15" customFormat="1" ht="16.5" customHeight="1" x14ac:dyDescent="0.35">
      <c r="A4" s="27"/>
      <c r="B4" s="26" t="s">
        <v>30</v>
      </c>
      <c r="C4" s="26" t="s">
        <v>29</v>
      </c>
      <c r="D4" s="26" t="s">
        <v>30</v>
      </c>
      <c r="E4" s="26" t="s">
        <v>29</v>
      </c>
      <c r="F4" s="26" t="s">
        <v>30</v>
      </c>
      <c r="G4" s="26" t="s">
        <v>29</v>
      </c>
      <c r="H4" s="25"/>
    </row>
    <row r="5" spans="1:8" ht="16.5" customHeight="1" x14ac:dyDescent="0.35">
      <c r="A5" s="24" t="s">
        <v>28</v>
      </c>
      <c r="B5" s="23">
        <v>13164</v>
      </c>
      <c r="C5" s="23">
        <v>2290</v>
      </c>
      <c r="D5" s="22">
        <v>4652</v>
      </c>
      <c r="E5" s="22">
        <v>982</v>
      </c>
      <c r="F5" s="22">
        <v>7945</v>
      </c>
      <c r="G5" s="22">
        <v>1270</v>
      </c>
      <c r="H5" s="3"/>
    </row>
    <row r="6" spans="1:8" ht="33" customHeight="1" x14ac:dyDescent="0.35">
      <c r="A6" s="21" t="s">
        <v>27</v>
      </c>
      <c r="B6" s="20">
        <f>IF(SUM(B7,B16)=0,"-",SUM(B7,B16))</f>
        <v>740</v>
      </c>
      <c r="C6" s="20">
        <f>IF(SUM(C7,C16)=0,"-",SUM(C7,C16))</f>
        <v>403</v>
      </c>
      <c r="D6" s="20">
        <f>IF(SUM(D7,D16)=0,"-",SUM(D7,D16))</f>
        <v>235</v>
      </c>
      <c r="E6" s="20">
        <f>IF(SUM(E7,E16)=0,"-",SUM(E7,E16))</f>
        <v>135</v>
      </c>
      <c r="F6" s="20">
        <f>IF(SUM(F7,F16)=0,"-",SUM(F7,F16))</f>
        <v>505</v>
      </c>
      <c r="G6" s="20">
        <f>IF(SUM(G7,G16)=0,"-",SUM(G7,G16))</f>
        <v>268</v>
      </c>
      <c r="H6" s="3"/>
    </row>
    <row r="7" spans="1:8" s="15" customFormat="1" ht="16.5" customHeight="1" x14ac:dyDescent="0.35">
      <c r="A7" s="19" t="s">
        <v>26</v>
      </c>
      <c r="B7" s="18">
        <f>IF(SUM(B8:B15)=0,"-",SUM(B8:B15))</f>
        <v>570</v>
      </c>
      <c r="C7" s="18">
        <f>IF(SUM(C8:C15)=0,"-",SUM(C8:C15))</f>
        <v>341</v>
      </c>
      <c r="D7" s="17">
        <f>IF(SUM(D8:D15)=0,"-",SUM(D8:D15))</f>
        <v>175</v>
      </c>
      <c r="E7" s="17">
        <f>IF(SUM(E8:E15)=0,"-",SUM(E8:E15))</f>
        <v>123</v>
      </c>
      <c r="F7" s="17">
        <f>IF(SUM(F8:F15)=0,"-",SUM(F8:F15))</f>
        <v>395</v>
      </c>
      <c r="G7" s="17">
        <f>IF(SUM(G8:G15)=0,"-",SUM(G8:G15))</f>
        <v>218</v>
      </c>
      <c r="H7" s="16"/>
    </row>
    <row r="8" spans="1:8" ht="16.5" customHeight="1" x14ac:dyDescent="0.35">
      <c r="A8" s="14" t="s">
        <v>25</v>
      </c>
      <c r="B8" s="13">
        <v>335</v>
      </c>
      <c r="C8" s="13">
        <v>165</v>
      </c>
      <c r="D8" s="12">
        <v>125</v>
      </c>
      <c r="E8" s="12">
        <v>55</v>
      </c>
      <c r="F8" s="12">
        <v>210</v>
      </c>
      <c r="G8" s="12">
        <v>110</v>
      </c>
      <c r="H8" s="3"/>
    </row>
    <row r="9" spans="1:8" ht="16.5" customHeight="1" x14ac:dyDescent="0.35">
      <c r="A9" s="11" t="s">
        <v>24</v>
      </c>
      <c r="B9" s="10" t="s">
        <v>2</v>
      </c>
      <c r="C9" s="10">
        <v>121</v>
      </c>
      <c r="D9" s="9" t="s">
        <v>2</v>
      </c>
      <c r="E9" s="9">
        <v>54</v>
      </c>
      <c r="F9" s="9" t="s">
        <v>2</v>
      </c>
      <c r="G9" s="9">
        <v>67</v>
      </c>
      <c r="H9" s="3"/>
    </row>
    <row r="10" spans="1:8" ht="16.5" customHeight="1" x14ac:dyDescent="0.35">
      <c r="A10" s="11" t="s">
        <v>23</v>
      </c>
      <c r="B10" s="10">
        <v>45</v>
      </c>
      <c r="C10" s="10" t="s">
        <v>2</v>
      </c>
      <c r="D10" s="9">
        <v>20</v>
      </c>
      <c r="E10" s="9" t="s">
        <v>2</v>
      </c>
      <c r="F10" s="9">
        <v>25</v>
      </c>
      <c r="G10" s="9" t="s">
        <v>2</v>
      </c>
      <c r="H10" s="3"/>
    </row>
    <row r="11" spans="1:8" ht="16.5" customHeight="1" x14ac:dyDescent="0.35">
      <c r="A11" s="11" t="s">
        <v>22</v>
      </c>
      <c r="B11" s="10">
        <v>6</v>
      </c>
      <c r="C11" s="10">
        <v>13</v>
      </c>
      <c r="D11" s="9" t="s">
        <v>2</v>
      </c>
      <c r="E11" s="9">
        <v>2</v>
      </c>
      <c r="F11" s="9">
        <v>6</v>
      </c>
      <c r="G11" s="9">
        <v>11</v>
      </c>
      <c r="H11" s="3"/>
    </row>
    <row r="12" spans="1:8" ht="16.5" customHeight="1" x14ac:dyDescent="0.35">
      <c r="A12" s="11" t="s">
        <v>21</v>
      </c>
      <c r="B12" s="10">
        <v>103</v>
      </c>
      <c r="C12" s="10" t="s">
        <v>2</v>
      </c>
      <c r="D12" s="9" t="s">
        <v>2</v>
      </c>
      <c r="E12" s="9" t="s">
        <v>2</v>
      </c>
      <c r="F12" s="9">
        <v>103</v>
      </c>
      <c r="G12" s="9" t="s">
        <v>2</v>
      </c>
      <c r="H12" s="3"/>
    </row>
    <row r="13" spans="1:8" ht="16.5" customHeight="1" x14ac:dyDescent="0.35">
      <c r="A13" s="11" t="s">
        <v>20</v>
      </c>
      <c r="B13" s="10">
        <v>43</v>
      </c>
      <c r="C13" s="10">
        <v>30</v>
      </c>
      <c r="D13" s="9">
        <v>15</v>
      </c>
      <c r="E13" s="9">
        <v>7</v>
      </c>
      <c r="F13" s="9">
        <v>28</v>
      </c>
      <c r="G13" s="9">
        <v>23</v>
      </c>
      <c r="H13" s="3"/>
    </row>
    <row r="14" spans="1:8" ht="16.5" customHeight="1" x14ac:dyDescent="0.35">
      <c r="A14" s="11" t="s">
        <v>19</v>
      </c>
      <c r="B14" s="10">
        <v>38</v>
      </c>
      <c r="C14" s="10">
        <v>12</v>
      </c>
      <c r="D14" s="9">
        <v>15</v>
      </c>
      <c r="E14" s="9">
        <v>5</v>
      </c>
      <c r="F14" s="9">
        <v>23</v>
      </c>
      <c r="G14" s="9">
        <v>7</v>
      </c>
      <c r="H14" s="3"/>
    </row>
    <row r="15" spans="1:8" ht="16.5" customHeight="1" x14ac:dyDescent="0.35">
      <c r="A15" s="8" t="s">
        <v>18</v>
      </c>
      <c r="B15" s="7" t="s">
        <v>2</v>
      </c>
      <c r="C15" s="7" t="s">
        <v>2</v>
      </c>
      <c r="D15" s="6" t="s">
        <v>2</v>
      </c>
      <c r="E15" s="6" t="s">
        <v>2</v>
      </c>
      <c r="F15" s="6" t="s">
        <v>2</v>
      </c>
      <c r="G15" s="6" t="s">
        <v>2</v>
      </c>
      <c r="H15" s="3"/>
    </row>
    <row r="16" spans="1:8" ht="16.5" customHeight="1" x14ac:dyDescent="0.35">
      <c r="A16" s="19" t="s">
        <v>17</v>
      </c>
      <c r="B16" s="18">
        <v>170</v>
      </c>
      <c r="C16" s="18">
        <v>62</v>
      </c>
      <c r="D16" s="17">
        <v>60</v>
      </c>
      <c r="E16" s="17">
        <v>12</v>
      </c>
      <c r="F16" s="17">
        <v>110</v>
      </c>
      <c r="G16" s="17">
        <v>50</v>
      </c>
      <c r="H16" s="3"/>
    </row>
    <row r="17" spans="1:8" ht="33" customHeight="1" x14ac:dyDescent="0.35">
      <c r="A17" s="21" t="s">
        <v>16</v>
      </c>
      <c r="B17" s="20">
        <f>B18</f>
        <v>601</v>
      </c>
      <c r="C17" s="20">
        <f>C18</f>
        <v>62</v>
      </c>
      <c r="D17" s="20">
        <f>D18</f>
        <v>225</v>
      </c>
      <c r="E17" s="20">
        <f>E18</f>
        <v>31</v>
      </c>
      <c r="F17" s="20">
        <f>F18</f>
        <v>376</v>
      </c>
      <c r="G17" s="20">
        <f>G18</f>
        <v>31</v>
      </c>
      <c r="H17" s="3"/>
    </row>
    <row r="18" spans="1:8" s="15" customFormat="1" ht="16.5" customHeight="1" x14ac:dyDescent="0.35">
      <c r="A18" s="19" t="s">
        <v>15</v>
      </c>
      <c r="B18" s="18">
        <v>601</v>
      </c>
      <c r="C18" s="18">
        <v>62</v>
      </c>
      <c r="D18" s="17">
        <v>225</v>
      </c>
      <c r="E18" s="17">
        <v>31</v>
      </c>
      <c r="F18" s="17">
        <v>376</v>
      </c>
      <c r="G18" s="17">
        <v>31</v>
      </c>
      <c r="H18" s="16"/>
    </row>
    <row r="19" spans="1:8" ht="16.5" customHeight="1" x14ac:dyDescent="0.35">
      <c r="A19" s="14" t="s">
        <v>14</v>
      </c>
      <c r="B19" s="13">
        <v>480</v>
      </c>
      <c r="C19" s="13">
        <v>20</v>
      </c>
      <c r="D19" s="12">
        <v>184</v>
      </c>
      <c r="E19" s="12">
        <v>8</v>
      </c>
      <c r="F19" s="12">
        <v>296</v>
      </c>
      <c r="G19" s="12">
        <v>12</v>
      </c>
      <c r="H19" s="3"/>
    </row>
    <row r="20" spans="1:8" ht="16.5" customHeight="1" x14ac:dyDescent="0.35">
      <c r="A20" s="11" t="s">
        <v>13</v>
      </c>
      <c r="B20" s="10">
        <v>5</v>
      </c>
      <c r="C20" s="10">
        <v>8</v>
      </c>
      <c r="D20" s="9">
        <v>2</v>
      </c>
      <c r="E20" s="9">
        <v>4</v>
      </c>
      <c r="F20" s="9">
        <v>3</v>
      </c>
      <c r="G20" s="9">
        <v>4</v>
      </c>
      <c r="H20" s="3"/>
    </row>
    <row r="21" spans="1:8" ht="16.5" customHeight="1" x14ac:dyDescent="0.35">
      <c r="A21" s="11" t="s">
        <v>12</v>
      </c>
      <c r="B21" s="10">
        <v>115</v>
      </c>
      <c r="C21" s="10">
        <v>29</v>
      </c>
      <c r="D21" s="9">
        <v>39</v>
      </c>
      <c r="E21" s="9">
        <v>17</v>
      </c>
      <c r="F21" s="9">
        <v>76</v>
      </c>
      <c r="G21" s="9">
        <v>12</v>
      </c>
      <c r="H21" s="3"/>
    </row>
    <row r="22" spans="1:8" ht="16.5" customHeight="1" x14ac:dyDescent="0.35">
      <c r="A22" s="8" t="s">
        <v>11</v>
      </c>
      <c r="B22" s="7">
        <v>1</v>
      </c>
      <c r="C22" s="7">
        <v>5</v>
      </c>
      <c r="D22" s="6" t="s">
        <v>2</v>
      </c>
      <c r="E22" s="6">
        <v>2</v>
      </c>
      <c r="F22" s="6">
        <v>1</v>
      </c>
      <c r="G22" s="6">
        <v>3</v>
      </c>
      <c r="H22" s="3"/>
    </row>
    <row r="23" spans="1:8" ht="33" customHeight="1" x14ac:dyDescent="0.35">
      <c r="A23" s="21" t="s">
        <v>10</v>
      </c>
      <c r="B23" s="20">
        <f>B24</f>
        <v>50</v>
      </c>
      <c r="C23" s="20" t="str">
        <f>C24</f>
        <v>-</v>
      </c>
      <c r="D23" s="20">
        <f>D24</f>
        <v>23</v>
      </c>
      <c r="E23" s="20" t="str">
        <f>E24</f>
        <v>-</v>
      </c>
      <c r="F23" s="20">
        <f>F24</f>
        <v>27</v>
      </c>
      <c r="G23" s="20" t="str">
        <f>G24</f>
        <v>-</v>
      </c>
      <c r="H23" s="3"/>
    </row>
    <row r="24" spans="1:8" s="15" customFormat="1" ht="16.5" customHeight="1" x14ac:dyDescent="0.35">
      <c r="A24" s="19" t="s">
        <v>9</v>
      </c>
      <c r="B24" s="18">
        <v>50</v>
      </c>
      <c r="C24" s="18" t="s">
        <v>8</v>
      </c>
      <c r="D24" s="17">
        <v>23</v>
      </c>
      <c r="E24" s="17" t="s">
        <v>8</v>
      </c>
      <c r="F24" s="17">
        <v>27</v>
      </c>
      <c r="G24" s="17" t="s">
        <v>8</v>
      </c>
      <c r="H24" s="16"/>
    </row>
    <row r="25" spans="1:8" ht="16.5" customHeight="1" x14ac:dyDescent="0.35">
      <c r="A25" s="14" t="s">
        <v>7</v>
      </c>
      <c r="B25" s="13" t="s">
        <v>2</v>
      </c>
      <c r="C25" s="13" t="s">
        <v>2</v>
      </c>
      <c r="D25" s="12" t="s">
        <v>2</v>
      </c>
      <c r="E25" s="12" t="s">
        <v>2</v>
      </c>
      <c r="F25" s="12" t="s">
        <v>2</v>
      </c>
      <c r="G25" s="12" t="s">
        <v>2</v>
      </c>
      <c r="H25" s="3"/>
    </row>
    <row r="26" spans="1:8" ht="16.5" customHeight="1" x14ac:dyDescent="0.35">
      <c r="A26" s="11" t="s">
        <v>6</v>
      </c>
      <c r="B26" s="10" t="s">
        <v>2</v>
      </c>
      <c r="C26" s="10" t="s">
        <v>2</v>
      </c>
      <c r="D26" s="9" t="s">
        <v>2</v>
      </c>
      <c r="E26" s="9" t="s">
        <v>2</v>
      </c>
      <c r="F26" s="9" t="s">
        <v>2</v>
      </c>
      <c r="G26" s="9" t="s">
        <v>2</v>
      </c>
      <c r="H26" s="3"/>
    </row>
    <row r="27" spans="1:8" ht="16.5" customHeight="1" x14ac:dyDescent="0.35">
      <c r="A27" s="11" t="s">
        <v>5</v>
      </c>
      <c r="B27" s="10">
        <v>10</v>
      </c>
      <c r="C27" s="10" t="s">
        <v>2</v>
      </c>
      <c r="D27" s="9">
        <v>5</v>
      </c>
      <c r="E27" s="9" t="s">
        <v>2</v>
      </c>
      <c r="F27" s="9">
        <v>5</v>
      </c>
      <c r="G27" s="9" t="s">
        <v>2</v>
      </c>
      <c r="H27" s="3"/>
    </row>
    <row r="28" spans="1:8" ht="16.5" customHeight="1" x14ac:dyDescent="0.35">
      <c r="A28" s="11" t="s">
        <v>4</v>
      </c>
      <c r="B28" s="10">
        <v>40</v>
      </c>
      <c r="C28" s="10" t="s">
        <v>2</v>
      </c>
      <c r="D28" s="9">
        <v>18</v>
      </c>
      <c r="E28" s="9" t="s">
        <v>2</v>
      </c>
      <c r="F28" s="9">
        <v>22</v>
      </c>
      <c r="G28" s="9" t="s">
        <v>2</v>
      </c>
      <c r="H28" s="3"/>
    </row>
    <row r="29" spans="1:8" ht="16.5" customHeight="1" x14ac:dyDescent="0.35">
      <c r="A29" s="8" t="s">
        <v>3</v>
      </c>
      <c r="B29" s="7" t="s">
        <v>2</v>
      </c>
      <c r="C29" s="7" t="s">
        <v>2</v>
      </c>
      <c r="D29" s="6" t="s">
        <v>2</v>
      </c>
      <c r="E29" s="6" t="s">
        <v>2</v>
      </c>
      <c r="F29" s="6" t="s">
        <v>2</v>
      </c>
      <c r="G29" s="6" t="s">
        <v>2</v>
      </c>
      <c r="H29" s="3"/>
    </row>
    <row r="30" spans="1:8" ht="16.5" customHeight="1" x14ac:dyDescent="0.35">
      <c r="A30" s="5" t="s">
        <v>1</v>
      </c>
      <c r="B30" s="3"/>
      <c r="C30" s="3"/>
      <c r="D30" s="3"/>
      <c r="E30" s="3"/>
      <c r="F30" s="3"/>
      <c r="G30" s="3"/>
      <c r="H30" s="3"/>
    </row>
    <row r="31" spans="1:8" ht="16.5" customHeight="1" x14ac:dyDescent="0.35">
      <c r="A31" s="5" t="s">
        <v>0</v>
      </c>
      <c r="B31" s="3"/>
      <c r="C31" s="3"/>
      <c r="D31" s="3"/>
      <c r="E31" s="3"/>
      <c r="F31" s="3"/>
      <c r="G31" s="3"/>
      <c r="H31" s="3"/>
    </row>
    <row r="32" spans="1:8" ht="16.5" customHeight="1" x14ac:dyDescent="0.35">
      <c r="A32" s="4"/>
      <c r="B32" s="3"/>
      <c r="C32" s="3"/>
      <c r="D32" s="3"/>
      <c r="E32" s="3"/>
      <c r="F32" s="3"/>
      <c r="G32" s="3"/>
      <c r="H32" s="3"/>
    </row>
    <row r="33" spans="2:8" ht="16.5" customHeight="1" x14ac:dyDescent="0.35">
      <c r="B33" s="3"/>
      <c r="C33" s="3"/>
      <c r="D33" s="3"/>
      <c r="E33" s="3"/>
      <c r="F33" s="3"/>
      <c r="G33" s="3"/>
      <c r="H33" s="3"/>
    </row>
    <row r="34" spans="2:8" x14ac:dyDescent="0.35">
      <c r="B34" s="3"/>
      <c r="C34" s="3"/>
      <c r="D34" s="3"/>
      <c r="E34" s="3"/>
      <c r="F34" s="3"/>
      <c r="G34" s="3"/>
      <c r="H34" s="3"/>
    </row>
    <row r="35" spans="2:8" x14ac:dyDescent="0.35">
      <c r="B35" s="3"/>
      <c r="C35" s="3"/>
      <c r="D35" s="3"/>
      <c r="E35" s="3"/>
      <c r="F35" s="3"/>
      <c r="G35" s="3"/>
      <c r="H35" s="3"/>
    </row>
    <row r="36" spans="2:8" x14ac:dyDescent="0.35">
      <c r="B36" s="3"/>
      <c r="C36" s="3"/>
      <c r="D36" s="3"/>
      <c r="E36" s="3"/>
      <c r="F36" s="3"/>
      <c r="G36" s="3"/>
      <c r="H36" s="3"/>
    </row>
  </sheetData>
  <mergeCells count="4">
    <mergeCell ref="B3:C3"/>
    <mergeCell ref="D3:E3"/>
    <mergeCell ref="B2:G2"/>
    <mergeCell ref="F3:G3"/>
  </mergeCells>
  <phoneticPr fontId="3"/>
  <printOptions horizontalCentered="1"/>
  <pageMargins left="0.29527559055118113" right="0.29527559055118113" top="0.78740157480314965" bottom="0.78740157480314965"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Normal="100" zoomScaleSheetLayoutView="80" workbookViewId="0">
      <pane ySplit="4" topLeftCell="A5" activePane="bottomLeft" state="frozen"/>
      <selection activeCell="A59" sqref="A59:A61"/>
      <selection pane="bottomLeft" activeCell="A59" sqref="A59:A61"/>
    </sheetView>
  </sheetViews>
  <sheetFormatPr defaultRowHeight="15" x14ac:dyDescent="0.35"/>
  <cols>
    <col min="1" max="1" width="16.625" style="41" customWidth="1"/>
    <col min="2" max="11" width="7.125" style="15" customWidth="1"/>
    <col min="12" max="13" width="7.625" style="15" customWidth="1"/>
    <col min="14" max="19" width="7.125" style="15" customWidth="1"/>
    <col min="20" max="16384" width="9" style="15"/>
  </cols>
  <sheetData>
    <row r="1" spans="1:21" s="63" customFormat="1" ht="18" customHeight="1" x14ac:dyDescent="0.15">
      <c r="A1" s="301" t="s">
        <v>168</v>
      </c>
      <c r="B1" s="301"/>
      <c r="C1" s="301"/>
      <c r="D1" s="301"/>
      <c r="E1" s="301"/>
      <c r="F1" s="301"/>
      <c r="G1" s="301"/>
      <c r="H1" s="301"/>
      <c r="I1" s="301"/>
      <c r="J1" s="301"/>
      <c r="K1" s="301"/>
      <c r="L1" s="301"/>
      <c r="M1" s="301"/>
      <c r="N1" s="301"/>
      <c r="O1" s="301"/>
      <c r="P1" s="301"/>
      <c r="Q1" s="301"/>
      <c r="R1" s="300"/>
      <c r="S1" s="65" t="s">
        <v>35</v>
      </c>
    </row>
    <row r="2" spans="1:21" ht="33" customHeight="1" x14ac:dyDescent="0.35">
      <c r="A2" s="101"/>
      <c r="B2" s="294" t="s">
        <v>167</v>
      </c>
      <c r="C2" s="299"/>
      <c r="D2" s="294" t="s">
        <v>166</v>
      </c>
      <c r="E2" s="294"/>
      <c r="F2" s="294" t="s">
        <v>165</v>
      </c>
      <c r="G2" s="294"/>
      <c r="H2" s="294" t="s">
        <v>164</v>
      </c>
      <c r="I2" s="293"/>
      <c r="J2" s="298" t="s">
        <v>163</v>
      </c>
      <c r="K2" s="297"/>
      <c r="L2" s="296"/>
      <c r="M2" s="296"/>
      <c r="N2" s="296"/>
      <c r="O2" s="295"/>
      <c r="P2" s="294" t="s">
        <v>162</v>
      </c>
      <c r="Q2" s="293"/>
      <c r="R2" s="294" t="s">
        <v>143</v>
      </c>
      <c r="S2" s="293"/>
      <c r="T2" s="16"/>
      <c r="U2" s="16"/>
    </row>
    <row r="3" spans="1:21" s="284" customFormat="1" ht="16.5" customHeight="1" x14ac:dyDescent="0.35">
      <c r="A3" s="292"/>
      <c r="B3" s="290" t="s">
        <v>160</v>
      </c>
      <c r="C3" s="290" t="s">
        <v>159</v>
      </c>
      <c r="D3" s="290" t="s">
        <v>161</v>
      </c>
      <c r="E3" s="290" t="s">
        <v>159</v>
      </c>
      <c r="F3" s="290" t="s">
        <v>160</v>
      </c>
      <c r="G3" s="290" t="s">
        <v>159</v>
      </c>
      <c r="H3" s="290" t="s">
        <v>160</v>
      </c>
      <c r="I3" s="290" t="s">
        <v>159</v>
      </c>
      <c r="J3" s="84" t="s">
        <v>33</v>
      </c>
      <c r="K3" s="291"/>
      <c r="L3" s="58" t="s">
        <v>158</v>
      </c>
      <c r="M3" s="86"/>
      <c r="N3" s="58" t="s">
        <v>157</v>
      </c>
      <c r="O3" s="86"/>
      <c r="P3" s="290" t="s">
        <v>156</v>
      </c>
      <c r="Q3" s="290" t="s">
        <v>155</v>
      </c>
      <c r="R3" s="290" t="s">
        <v>156</v>
      </c>
      <c r="S3" s="290" t="s">
        <v>155</v>
      </c>
      <c r="T3" s="285"/>
      <c r="U3" s="285"/>
    </row>
    <row r="4" spans="1:21" s="284" customFormat="1" ht="16.5" customHeight="1" x14ac:dyDescent="0.35">
      <c r="A4" s="289"/>
      <c r="B4" s="288"/>
      <c r="C4" s="286"/>
      <c r="D4" s="286"/>
      <c r="E4" s="286"/>
      <c r="F4" s="286"/>
      <c r="G4" s="286"/>
      <c r="H4" s="286"/>
      <c r="I4" s="286"/>
      <c r="J4" s="287" t="s">
        <v>156</v>
      </c>
      <c r="K4" s="287" t="s">
        <v>155</v>
      </c>
      <c r="L4" s="287" t="s">
        <v>156</v>
      </c>
      <c r="M4" s="287" t="s">
        <v>155</v>
      </c>
      <c r="N4" s="287" t="s">
        <v>156</v>
      </c>
      <c r="O4" s="287" t="s">
        <v>155</v>
      </c>
      <c r="P4" s="286"/>
      <c r="Q4" s="286"/>
      <c r="R4" s="286"/>
      <c r="S4" s="286"/>
      <c r="T4" s="285"/>
      <c r="U4" s="285"/>
    </row>
    <row r="5" spans="1:21" ht="16.5" customHeight="1" x14ac:dyDescent="0.35">
      <c r="A5" s="24" t="s">
        <v>28</v>
      </c>
      <c r="B5" s="283">
        <v>11657</v>
      </c>
      <c r="C5" s="22">
        <v>14440</v>
      </c>
      <c r="D5" s="22">
        <v>197</v>
      </c>
      <c r="E5" s="22">
        <v>217</v>
      </c>
      <c r="F5" s="22">
        <v>829</v>
      </c>
      <c r="G5" s="22">
        <v>1556</v>
      </c>
      <c r="H5" s="22">
        <v>1132</v>
      </c>
      <c r="I5" s="22">
        <v>1793</v>
      </c>
      <c r="J5" s="22">
        <v>132</v>
      </c>
      <c r="K5" s="22">
        <v>393</v>
      </c>
      <c r="L5" s="22">
        <v>11</v>
      </c>
      <c r="M5" s="22">
        <v>45</v>
      </c>
      <c r="N5" s="22">
        <v>10</v>
      </c>
      <c r="O5" s="22">
        <v>34</v>
      </c>
      <c r="P5" s="22">
        <v>423</v>
      </c>
      <c r="Q5" s="22">
        <v>890</v>
      </c>
      <c r="R5" s="22">
        <v>3779</v>
      </c>
      <c r="S5" s="22">
        <v>5926</v>
      </c>
      <c r="T5" s="16"/>
      <c r="U5" s="16"/>
    </row>
    <row r="6" spans="1:21" s="25" customFormat="1" ht="33" customHeight="1" x14ac:dyDescent="0.35">
      <c r="A6" s="21" t="s">
        <v>122</v>
      </c>
      <c r="B6" s="282">
        <f>IF(SUM(B7,B16)=0,"-",SUM(B7,B16))</f>
        <v>509</v>
      </c>
      <c r="C6" s="282">
        <f>IF(SUM(C7,C16)=0,"-",SUM(C7,C16))</f>
        <v>646</v>
      </c>
      <c r="D6" s="282" t="str">
        <f>IF(SUM(D7,D16)=0,"-",SUM(D7,D16))</f>
        <v>-</v>
      </c>
      <c r="E6" s="282" t="str">
        <f>IF(SUM(E7,E16)=0,"-",SUM(E7,E16))</f>
        <v>-</v>
      </c>
      <c r="F6" s="282">
        <f>IF(SUM(F7,F16)=0,"-",SUM(F7,F16))</f>
        <v>39</v>
      </c>
      <c r="G6" s="282">
        <f>IF(SUM(G7,G16)=0,"-",SUM(G7,G16))</f>
        <v>61</v>
      </c>
      <c r="H6" s="282">
        <f>IF(SUM(H7,H16)=0,"-",SUM(H7,H16))</f>
        <v>20</v>
      </c>
      <c r="I6" s="282">
        <f>IF(SUM(I7,I16)=0,"-",SUM(I7,I16))</f>
        <v>91</v>
      </c>
      <c r="J6" s="282">
        <f>IF(SUM(J7,J16)=0,"-",SUM(J7,J16))</f>
        <v>4</v>
      </c>
      <c r="K6" s="282">
        <f>IF(SUM(K7,K16)=0,"-",SUM(K7,K16))</f>
        <v>52</v>
      </c>
      <c r="L6" s="282" t="str">
        <f>IF(SUM(L7,L16)=0,"-",SUM(L7,L16))</f>
        <v>-</v>
      </c>
      <c r="M6" s="282" t="str">
        <f>IF(SUM(M7,M16)=0,"-",SUM(M7,M16))</f>
        <v>-</v>
      </c>
      <c r="N6" s="282" t="str">
        <f>IF(SUM(N7,N16)=0,"-",SUM(N7,N16))</f>
        <v>-</v>
      </c>
      <c r="O6" s="282" t="str">
        <f>IF(SUM(O7,O16)=0,"-",SUM(O7,O16))</f>
        <v>-</v>
      </c>
      <c r="P6" s="282">
        <f>IF(SUM(P7,P16)=0,"-",SUM(P7,P16))</f>
        <v>9</v>
      </c>
      <c r="Q6" s="282">
        <f>IF(SUM(Q7,Q16)=0,"-",SUM(Q7,Q16))</f>
        <v>32</v>
      </c>
      <c r="R6" s="282">
        <f>IF(SUM(R7,R16)=0,"-",SUM(R7,R16))</f>
        <v>159</v>
      </c>
      <c r="S6" s="282">
        <f>IF(SUM(S7,S16)=0,"-",SUM(S7,S16))</f>
        <v>314</v>
      </c>
    </row>
    <row r="7" spans="1:21" ht="16.5" customHeight="1" x14ac:dyDescent="0.35">
      <c r="A7" s="19" t="s">
        <v>26</v>
      </c>
      <c r="B7" s="17">
        <f>IF(SUM(B8:B15)=0,"-",SUM(B8:B15))</f>
        <v>505</v>
      </c>
      <c r="C7" s="17">
        <f>IF(SUM(C8:C15)=0,"-",SUM(C8:C15))</f>
        <v>642</v>
      </c>
      <c r="D7" s="17" t="str">
        <f>IF(SUM(D8:D15)=0,"-",SUM(D8:D15))</f>
        <v>-</v>
      </c>
      <c r="E7" s="17" t="str">
        <f>IF(SUM(E8:E15)=0,"-",SUM(E8:E15))</f>
        <v>-</v>
      </c>
      <c r="F7" s="17">
        <f>IF(SUM(F8:F15)=0,"-",SUM(F8:F15))</f>
        <v>36</v>
      </c>
      <c r="G7" s="17">
        <f>IF(SUM(G8:G15)=0,"-",SUM(G8:G15))</f>
        <v>55</v>
      </c>
      <c r="H7" s="17">
        <f>IF(SUM(H8:H15)=0,"-",SUM(H8:H15))</f>
        <v>18</v>
      </c>
      <c r="I7" s="17">
        <f>IF(SUM(I8:I15)=0,"-",SUM(I8:I15))</f>
        <v>88</v>
      </c>
      <c r="J7" s="17">
        <f>IF(SUM(J8:J15)=0,"-",SUM(J8:J15))</f>
        <v>3</v>
      </c>
      <c r="K7" s="17">
        <f>IF(SUM(K8:K15)=0,"-",SUM(K8:K15))</f>
        <v>50</v>
      </c>
      <c r="L7" s="17" t="str">
        <f>IF(SUM(L8:L15)=0,"-",SUM(L8:L15))</f>
        <v>-</v>
      </c>
      <c r="M7" s="17" t="str">
        <f>IF(SUM(M8:M15)=0,"-",SUM(M8:M15))</f>
        <v>-</v>
      </c>
      <c r="N7" s="17" t="str">
        <f>IF(SUM(N8:N15)=0,"-",SUM(N8:N15))</f>
        <v>-</v>
      </c>
      <c r="O7" s="17" t="str">
        <f>IF(SUM(O8:O15)=0,"-",SUM(O8:O15))</f>
        <v>-</v>
      </c>
      <c r="P7" s="17">
        <f>IF(SUM(P8:P15)=0,"-",SUM(P8:P15))</f>
        <v>9</v>
      </c>
      <c r="Q7" s="17">
        <f>IF(SUM(Q8:Q15)=0,"-",SUM(Q8:Q15))</f>
        <v>32</v>
      </c>
      <c r="R7" s="17">
        <f>IF(SUM(R8:R15)=0,"-",SUM(R8:R15))</f>
        <v>159</v>
      </c>
      <c r="S7" s="17">
        <f>IF(SUM(S8:S15)=0,"-",SUM(S8:S15))</f>
        <v>314</v>
      </c>
      <c r="T7" s="16"/>
      <c r="U7" s="16"/>
    </row>
    <row r="8" spans="1:21" ht="16.5" customHeight="1" x14ac:dyDescent="0.35">
      <c r="A8" s="14" t="s">
        <v>25</v>
      </c>
      <c r="B8" s="12">
        <v>15</v>
      </c>
      <c r="C8" s="12">
        <v>21</v>
      </c>
      <c r="D8" s="12" t="s">
        <v>40</v>
      </c>
      <c r="E8" s="12" t="s">
        <v>40</v>
      </c>
      <c r="F8" s="12" t="s">
        <v>40</v>
      </c>
      <c r="G8" s="12" t="s">
        <v>40</v>
      </c>
      <c r="H8" s="12">
        <v>4</v>
      </c>
      <c r="I8" s="12">
        <v>50</v>
      </c>
      <c r="J8" s="12">
        <v>3</v>
      </c>
      <c r="K8" s="12">
        <v>50</v>
      </c>
      <c r="L8" s="12" t="s">
        <v>40</v>
      </c>
      <c r="M8" s="12" t="s">
        <v>40</v>
      </c>
      <c r="N8" s="12" t="s">
        <v>40</v>
      </c>
      <c r="O8" s="12" t="s">
        <v>40</v>
      </c>
      <c r="P8" s="12" t="s">
        <v>40</v>
      </c>
      <c r="Q8" s="12" t="s">
        <v>40</v>
      </c>
      <c r="R8" s="12" t="s">
        <v>40</v>
      </c>
      <c r="S8" s="12" t="s">
        <v>40</v>
      </c>
      <c r="T8" s="16"/>
      <c r="U8" s="16"/>
    </row>
    <row r="9" spans="1:21" ht="16.5" customHeight="1" x14ac:dyDescent="0.35">
      <c r="A9" s="11" t="s">
        <v>24</v>
      </c>
      <c r="B9" s="9">
        <v>27</v>
      </c>
      <c r="C9" s="9">
        <v>52</v>
      </c>
      <c r="D9" s="9" t="s">
        <v>40</v>
      </c>
      <c r="E9" s="9" t="s">
        <v>40</v>
      </c>
      <c r="F9" s="9">
        <v>9</v>
      </c>
      <c r="G9" s="9">
        <v>9</v>
      </c>
      <c r="H9" s="9">
        <v>3</v>
      </c>
      <c r="I9" s="9">
        <v>5</v>
      </c>
      <c r="J9" s="9" t="s">
        <v>40</v>
      </c>
      <c r="K9" s="9" t="s">
        <v>40</v>
      </c>
      <c r="L9" s="9" t="s">
        <v>40</v>
      </c>
      <c r="M9" s="9" t="s">
        <v>40</v>
      </c>
      <c r="N9" s="9" t="s">
        <v>40</v>
      </c>
      <c r="O9" s="9" t="s">
        <v>40</v>
      </c>
      <c r="P9" s="9">
        <v>3</v>
      </c>
      <c r="Q9" s="9">
        <v>4</v>
      </c>
      <c r="R9" s="9">
        <v>67</v>
      </c>
      <c r="S9" s="9">
        <v>86</v>
      </c>
      <c r="T9" s="16"/>
      <c r="U9" s="16"/>
    </row>
    <row r="10" spans="1:21" ht="16.5" customHeight="1" x14ac:dyDescent="0.35">
      <c r="A10" s="11" t="s">
        <v>23</v>
      </c>
      <c r="B10" s="9">
        <v>124</v>
      </c>
      <c r="C10" s="9">
        <v>166</v>
      </c>
      <c r="D10" s="9" t="s">
        <v>40</v>
      </c>
      <c r="E10" s="9" t="s">
        <v>40</v>
      </c>
      <c r="F10" s="9" t="s">
        <v>40</v>
      </c>
      <c r="G10" s="9" t="s">
        <v>40</v>
      </c>
      <c r="H10" s="9">
        <v>1</v>
      </c>
      <c r="I10" s="9">
        <v>1</v>
      </c>
      <c r="J10" s="9" t="s">
        <v>40</v>
      </c>
      <c r="K10" s="9" t="s">
        <v>40</v>
      </c>
      <c r="L10" s="9" t="s">
        <v>40</v>
      </c>
      <c r="M10" s="9" t="s">
        <v>40</v>
      </c>
      <c r="N10" s="9" t="s">
        <v>40</v>
      </c>
      <c r="O10" s="9" t="s">
        <v>40</v>
      </c>
      <c r="P10" s="9" t="s">
        <v>40</v>
      </c>
      <c r="Q10" s="9" t="s">
        <v>40</v>
      </c>
      <c r="R10" s="9">
        <v>45</v>
      </c>
      <c r="S10" s="9">
        <v>147</v>
      </c>
      <c r="T10" s="16"/>
      <c r="U10" s="16"/>
    </row>
    <row r="11" spans="1:21" ht="16.5" customHeight="1" x14ac:dyDescent="0.35">
      <c r="A11" s="11" t="s">
        <v>22</v>
      </c>
      <c r="B11" s="9">
        <v>266</v>
      </c>
      <c r="C11" s="9">
        <v>280</v>
      </c>
      <c r="D11" s="9" t="s">
        <v>40</v>
      </c>
      <c r="E11" s="9" t="s">
        <v>40</v>
      </c>
      <c r="F11" s="9">
        <v>9</v>
      </c>
      <c r="G11" s="9">
        <v>23</v>
      </c>
      <c r="H11" s="9">
        <v>8</v>
      </c>
      <c r="I11" s="9">
        <v>30</v>
      </c>
      <c r="J11" s="9" t="s">
        <v>40</v>
      </c>
      <c r="K11" s="9" t="s">
        <v>40</v>
      </c>
      <c r="L11" s="9" t="s">
        <v>40</v>
      </c>
      <c r="M11" s="9" t="s">
        <v>40</v>
      </c>
      <c r="N11" s="9" t="s">
        <v>40</v>
      </c>
      <c r="O11" s="9" t="s">
        <v>40</v>
      </c>
      <c r="P11" s="9">
        <v>2</v>
      </c>
      <c r="Q11" s="9">
        <v>24</v>
      </c>
      <c r="R11" s="9">
        <v>34</v>
      </c>
      <c r="S11" s="9">
        <v>67</v>
      </c>
      <c r="T11" s="16"/>
      <c r="U11" s="16"/>
    </row>
    <row r="12" spans="1:21" ht="16.5" customHeight="1" x14ac:dyDescent="0.35">
      <c r="A12" s="11" t="s">
        <v>21</v>
      </c>
      <c r="B12" s="9">
        <v>3</v>
      </c>
      <c r="C12" s="9">
        <v>4</v>
      </c>
      <c r="D12" s="9" t="s">
        <v>40</v>
      </c>
      <c r="E12" s="9" t="s">
        <v>40</v>
      </c>
      <c r="F12" s="9" t="s">
        <v>40</v>
      </c>
      <c r="G12" s="9" t="s">
        <v>40</v>
      </c>
      <c r="H12" s="9" t="s">
        <v>40</v>
      </c>
      <c r="I12" s="9" t="s">
        <v>40</v>
      </c>
      <c r="J12" s="9" t="s">
        <v>40</v>
      </c>
      <c r="K12" s="9" t="s">
        <v>40</v>
      </c>
      <c r="L12" s="9" t="s">
        <v>40</v>
      </c>
      <c r="M12" s="9" t="s">
        <v>40</v>
      </c>
      <c r="N12" s="9" t="s">
        <v>40</v>
      </c>
      <c r="O12" s="9" t="s">
        <v>40</v>
      </c>
      <c r="P12" s="9" t="s">
        <v>40</v>
      </c>
      <c r="Q12" s="9" t="s">
        <v>40</v>
      </c>
      <c r="R12" s="9">
        <v>3</v>
      </c>
      <c r="S12" s="9">
        <v>4</v>
      </c>
      <c r="T12" s="16"/>
      <c r="U12" s="16"/>
    </row>
    <row r="13" spans="1:21" ht="16.5" customHeight="1" x14ac:dyDescent="0.35">
      <c r="A13" s="11" t="s">
        <v>20</v>
      </c>
      <c r="B13" s="9">
        <v>32</v>
      </c>
      <c r="C13" s="9">
        <v>63</v>
      </c>
      <c r="D13" s="9" t="s">
        <v>40</v>
      </c>
      <c r="E13" s="9" t="s">
        <v>40</v>
      </c>
      <c r="F13" s="9" t="s">
        <v>40</v>
      </c>
      <c r="G13" s="9" t="s">
        <v>40</v>
      </c>
      <c r="H13" s="9" t="s">
        <v>40</v>
      </c>
      <c r="I13" s="9" t="s">
        <v>40</v>
      </c>
      <c r="J13" s="9" t="s">
        <v>40</v>
      </c>
      <c r="K13" s="9" t="s">
        <v>40</v>
      </c>
      <c r="L13" s="9" t="s">
        <v>40</v>
      </c>
      <c r="M13" s="9" t="s">
        <v>40</v>
      </c>
      <c r="N13" s="9" t="s">
        <v>40</v>
      </c>
      <c r="O13" s="9" t="s">
        <v>40</v>
      </c>
      <c r="P13" s="9" t="s">
        <v>40</v>
      </c>
      <c r="Q13" s="9" t="s">
        <v>40</v>
      </c>
      <c r="R13" s="9" t="s">
        <v>40</v>
      </c>
      <c r="S13" s="9" t="s">
        <v>40</v>
      </c>
      <c r="T13" s="16"/>
      <c r="U13" s="16"/>
    </row>
    <row r="14" spans="1:21" ht="16.5" customHeight="1" x14ac:dyDescent="0.35">
      <c r="A14" s="11" t="s">
        <v>19</v>
      </c>
      <c r="B14" s="9">
        <v>20</v>
      </c>
      <c r="C14" s="9">
        <v>20</v>
      </c>
      <c r="D14" s="9" t="s">
        <v>40</v>
      </c>
      <c r="E14" s="9" t="s">
        <v>40</v>
      </c>
      <c r="F14" s="9">
        <v>18</v>
      </c>
      <c r="G14" s="9">
        <v>23</v>
      </c>
      <c r="H14" s="9">
        <v>2</v>
      </c>
      <c r="I14" s="9">
        <v>2</v>
      </c>
      <c r="J14" s="9" t="s">
        <v>40</v>
      </c>
      <c r="K14" s="9" t="s">
        <v>40</v>
      </c>
      <c r="L14" s="9" t="s">
        <v>40</v>
      </c>
      <c r="M14" s="9" t="s">
        <v>40</v>
      </c>
      <c r="N14" s="9" t="s">
        <v>40</v>
      </c>
      <c r="O14" s="9" t="s">
        <v>40</v>
      </c>
      <c r="P14" s="9">
        <v>4</v>
      </c>
      <c r="Q14" s="9">
        <v>4</v>
      </c>
      <c r="R14" s="9">
        <v>10</v>
      </c>
      <c r="S14" s="9">
        <v>10</v>
      </c>
      <c r="T14" s="16"/>
      <c r="U14" s="16"/>
    </row>
    <row r="15" spans="1:21" ht="16.5" customHeight="1" x14ac:dyDescent="0.35">
      <c r="A15" s="8" t="s">
        <v>18</v>
      </c>
      <c r="B15" s="6">
        <v>18</v>
      </c>
      <c r="C15" s="6">
        <v>36</v>
      </c>
      <c r="D15" s="6" t="s">
        <v>40</v>
      </c>
      <c r="E15" s="6" t="s">
        <v>40</v>
      </c>
      <c r="F15" s="6" t="s">
        <v>40</v>
      </c>
      <c r="G15" s="6" t="s">
        <v>40</v>
      </c>
      <c r="H15" s="6" t="s">
        <v>40</v>
      </c>
      <c r="I15" s="6" t="s">
        <v>40</v>
      </c>
      <c r="J15" s="6" t="s">
        <v>40</v>
      </c>
      <c r="K15" s="6" t="s">
        <v>40</v>
      </c>
      <c r="L15" s="6" t="s">
        <v>40</v>
      </c>
      <c r="M15" s="6" t="s">
        <v>40</v>
      </c>
      <c r="N15" s="6" t="s">
        <v>40</v>
      </c>
      <c r="O15" s="6" t="s">
        <v>40</v>
      </c>
      <c r="P15" s="6" t="s">
        <v>40</v>
      </c>
      <c r="Q15" s="6" t="s">
        <v>40</v>
      </c>
      <c r="R15" s="6" t="s">
        <v>40</v>
      </c>
      <c r="S15" s="6" t="s">
        <v>40</v>
      </c>
      <c r="T15" s="16"/>
      <c r="U15" s="16"/>
    </row>
    <row r="16" spans="1:21" ht="16.5" customHeight="1" x14ac:dyDescent="0.35">
      <c r="A16" s="19" t="s">
        <v>17</v>
      </c>
      <c r="B16" s="17">
        <v>4</v>
      </c>
      <c r="C16" s="17">
        <v>4</v>
      </c>
      <c r="D16" s="17" t="s">
        <v>40</v>
      </c>
      <c r="E16" s="17" t="s">
        <v>40</v>
      </c>
      <c r="F16" s="17">
        <v>3</v>
      </c>
      <c r="G16" s="17">
        <v>6</v>
      </c>
      <c r="H16" s="17">
        <v>2</v>
      </c>
      <c r="I16" s="17">
        <v>3</v>
      </c>
      <c r="J16" s="17">
        <v>1</v>
      </c>
      <c r="K16" s="17">
        <v>2</v>
      </c>
      <c r="L16" s="17" t="s">
        <v>40</v>
      </c>
      <c r="M16" s="17" t="s">
        <v>40</v>
      </c>
      <c r="N16" s="17" t="s">
        <v>40</v>
      </c>
      <c r="O16" s="17" t="s">
        <v>40</v>
      </c>
      <c r="P16" s="17" t="s">
        <v>40</v>
      </c>
      <c r="Q16" s="17" t="s">
        <v>40</v>
      </c>
      <c r="R16" s="17" t="s">
        <v>40</v>
      </c>
      <c r="S16" s="17" t="s">
        <v>40</v>
      </c>
      <c r="T16" s="16"/>
      <c r="U16" s="16"/>
    </row>
    <row r="17" spans="1:21" ht="33" customHeight="1" x14ac:dyDescent="0.35">
      <c r="A17" s="21" t="s">
        <v>101</v>
      </c>
      <c r="B17" s="20">
        <f>B18</f>
        <v>197</v>
      </c>
      <c r="C17" s="20">
        <f>C18</f>
        <v>235</v>
      </c>
      <c r="D17" s="20" t="str">
        <f>D18</f>
        <v>-</v>
      </c>
      <c r="E17" s="20" t="str">
        <f>E18</f>
        <v>-</v>
      </c>
      <c r="F17" s="20">
        <f>F18</f>
        <v>90</v>
      </c>
      <c r="G17" s="20">
        <f>G18</f>
        <v>232</v>
      </c>
      <c r="H17" s="20">
        <f>H18</f>
        <v>48</v>
      </c>
      <c r="I17" s="20">
        <f>I18</f>
        <v>152</v>
      </c>
      <c r="J17" s="20">
        <f>J18</f>
        <v>17</v>
      </c>
      <c r="K17" s="20">
        <f>K18</f>
        <v>78</v>
      </c>
      <c r="L17" s="20" t="str">
        <f>L18</f>
        <v>-</v>
      </c>
      <c r="M17" s="20" t="str">
        <f>M18</f>
        <v>-</v>
      </c>
      <c r="N17" s="20">
        <f>N18</f>
        <v>1</v>
      </c>
      <c r="O17" s="20">
        <f>O18</f>
        <v>2</v>
      </c>
      <c r="P17" s="20">
        <f>P18</f>
        <v>55</v>
      </c>
      <c r="Q17" s="20">
        <f>Q18</f>
        <v>131</v>
      </c>
      <c r="R17" s="20">
        <f>R18</f>
        <v>736</v>
      </c>
      <c r="S17" s="20">
        <f>S18</f>
        <v>1068</v>
      </c>
      <c r="T17" s="16"/>
      <c r="U17" s="16"/>
    </row>
    <row r="18" spans="1:21" ht="16.5" customHeight="1" x14ac:dyDescent="0.35">
      <c r="A18" s="19" t="s">
        <v>15</v>
      </c>
      <c r="B18" s="17">
        <v>197</v>
      </c>
      <c r="C18" s="17">
        <v>235</v>
      </c>
      <c r="D18" s="17" t="s">
        <v>8</v>
      </c>
      <c r="E18" s="17" t="s">
        <v>8</v>
      </c>
      <c r="F18" s="17">
        <v>90</v>
      </c>
      <c r="G18" s="17">
        <v>232</v>
      </c>
      <c r="H18" s="17">
        <v>48</v>
      </c>
      <c r="I18" s="17">
        <v>152</v>
      </c>
      <c r="J18" s="17">
        <v>17</v>
      </c>
      <c r="K18" s="17">
        <v>78</v>
      </c>
      <c r="L18" s="17" t="s">
        <v>8</v>
      </c>
      <c r="M18" s="17" t="s">
        <v>8</v>
      </c>
      <c r="N18" s="17">
        <v>1</v>
      </c>
      <c r="O18" s="17">
        <v>2</v>
      </c>
      <c r="P18" s="17">
        <v>55</v>
      </c>
      <c r="Q18" s="17">
        <v>131</v>
      </c>
      <c r="R18" s="17">
        <v>736</v>
      </c>
      <c r="S18" s="17">
        <v>1068</v>
      </c>
      <c r="T18" s="16"/>
      <c r="U18" s="16"/>
    </row>
    <row r="19" spans="1:21" ht="16.5" customHeight="1" x14ac:dyDescent="0.35">
      <c r="A19" s="14" t="s">
        <v>14</v>
      </c>
      <c r="B19" s="12">
        <v>84</v>
      </c>
      <c r="C19" s="12">
        <v>97</v>
      </c>
      <c r="D19" s="12" t="s">
        <v>40</v>
      </c>
      <c r="E19" s="12" t="s">
        <v>40</v>
      </c>
      <c r="F19" s="12">
        <v>80</v>
      </c>
      <c r="G19" s="12">
        <v>218</v>
      </c>
      <c r="H19" s="12">
        <v>19</v>
      </c>
      <c r="I19" s="12">
        <v>105</v>
      </c>
      <c r="J19" s="12">
        <v>9</v>
      </c>
      <c r="K19" s="12">
        <v>64</v>
      </c>
      <c r="L19" s="12" t="s">
        <v>40</v>
      </c>
      <c r="M19" s="12" t="s">
        <v>40</v>
      </c>
      <c r="N19" s="12" t="s">
        <v>40</v>
      </c>
      <c r="O19" s="12" t="s">
        <v>40</v>
      </c>
      <c r="P19" s="12">
        <v>7</v>
      </c>
      <c r="Q19" s="12">
        <v>45</v>
      </c>
      <c r="R19" s="12">
        <v>423</v>
      </c>
      <c r="S19" s="12">
        <v>539</v>
      </c>
      <c r="T19" s="16"/>
      <c r="U19" s="16"/>
    </row>
    <row r="20" spans="1:21" ht="16.5" customHeight="1" x14ac:dyDescent="0.35">
      <c r="A20" s="11" t="s">
        <v>13</v>
      </c>
      <c r="B20" s="9">
        <v>32</v>
      </c>
      <c r="C20" s="9">
        <v>34</v>
      </c>
      <c r="D20" s="9" t="s">
        <v>40</v>
      </c>
      <c r="E20" s="9" t="s">
        <v>40</v>
      </c>
      <c r="F20" s="9">
        <v>10</v>
      </c>
      <c r="G20" s="9">
        <v>14</v>
      </c>
      <c r="H20" s="9">
        <v>28</v>
      </c>
      <c r="I20" s="9">
        <v>46</v>
      </c>
      <c r="J20" s="9">
        <v>8</v>
      </c>
      <c r="K20" s="9">
        <v>14</v>
      </c>
      <c r="L20" s="9" t="s">
        <v>40</v>
      </c>
      <c r="M20" s="9" t="s">
        <v>40</v>
      </c>
      <c r="N20" s="9">
        <v>1</v>
      </c>
      <c r="O20" s="9">
        <v>2</v>
      </c>
      <c r="P20" s="9">
        <v>48</v>
      </c>
      <c r="Q20" s="9">
        <v>86</v>
      </c>
      <c r="R20" s="9">
        <v>241</v>
      </c>
      <c r="S20" s="9">
        <v>403</v>
      </c>
      <c r="T20" s="16"/>
      <c r="U20" s="16"/>
    </row>
    <row r="21" spans="1:21" ht="16.5" customHeight="1" x14ac:dyDescent="0.35">
      <c r="A21" s="11" t="s">
        <v>12</v>
      </c>
      <c r="B21" s="9">
        <v>16</v>
      </c>
      <c r="C21" s="9">
        <v>22</v>
      </c>
      <c r="D21" s="9" t="s">
        <v>40</v>
      </c>
      <c r="E21" s="9" t="s">
        <v>40</v>
      </c>
      <c r="F21" s="9" t="s">
        <v>40</v>
      </c>
      <c r="G21" s="9" t="s">
        <v>40</v>
      </c>
      <c r="H21" s="9" t="s">
        <v>40</v>
      </c>
      <c r="I21" s="9" t="s">
        <v>40</v>
      </c>
      <c r="J21" s="9" t="s">
        <v>40</v>
      </c>
      <c r="K21" s="9" t="s">
        <v>40</v>
      </c>
      <c r="L21" s="9" t="s">
        <v>40</v>
      </c>
      <c r="M21" s="9" t="s">
        <v>40</v>
      </c>
      <c r="N21" s="9" t="s">
        <v>40</v>
      </c>
      <c r="O21" s="9" t="s">
        <v>40</v>
      </c>
      <c r="P21" s="9" t="s">
        <v>40</v>
      </c>
      <c r="Q21" s="9" t="s">
        <v>40</v>
      </c>
      <c r="R21" s="9" t="s">
        <v>40</v>
      </c>
      <c r="S21" s="9" t="s">
        <v>40</v>
      </c>
      <c r="T21" s="16"/>
      <c r="U21" s="16"/>
    </row>
    <row r="22" spans="1:21" ht="16.5" customHeight="1" x14ac:dyDescent="0.35">
      <c r="A22" s="8" t="s">
        <v>11</v>
      </c>
      <c r="B22" s="6">
        <v>65</v>
      </c>
      <c r="C22" s="6">
        <v>82</v>
      </c>
      <c r="D22" s="6" t="s">
        <v>40</v>
      </c>
      <c r="E22" s="6" t="s">
        <v>40</v>
      </c>
      <c r="F22" s="6" t="s">
        <v>40</v>
      </c>
      <c r="G22" s="6" t="s">
        <v>40</v>
      </c>
      <c r="H22" s="6">
        <v>1</v>
      </c>
      <c r="I22" s="6">
        <v>1</v>
      </c>
      <c r="J22" s="6" t="s">
        <v>40</v>
      </c>
      <c r="K22" s="6" t="s">
        <v>40</v>
      </c>
      <c r="L22" s="6" t="s">
        <v>40</v>
      </c>
      <c r="M22" s="6" t="s">
        <v>40</v>
      </c>
      <c r="N22" s="6" t="s">
        <v>40</v>
      </c>
      <c r="O22" s="6" t="s">
        <v>40</v>
      </c>
      <c r="P22" s="6" t="s">
        <v>40</v>
      </c>
      <c r="Q22" s="6" t="s">
        <v>40</v>
      </c>
      <c r="R22" s="6">
        <v>72</v>
      </c>
      <c r="S22" s="6">
        <v>126</v>
      </c>
      <c r="T22" s="16"/>
      <c r="U22" s="16"/>
    </row>
    <row r="23" spans="1:21" ht="33" customHeight="1" x14ac:dyDescent="0.35">
      <c r="A23" s="21" t="s">
        <v>100</v>
      </c>
      <c r="B23" s="20">
        <f>B24</f>
        <v>315</v>
      </c>
      <c r="C23" s="20">
        <f>C24</f>
        <v>410</v>
      </c>
      <c r="D23" s="20" t="str">
        <f>D24</f>
        <v>-</v>
      </c>
      <c r="E23" s="20" t="str">
        <f>E24</f>
        <v>-</v>
      </c>
      <c r="F23" s="20">
        <f>F24</f>
        <v>74</v>
      </c>
      <c r="G23" s="20">
        <f>G24</f>
        <v>113</v>
      </c>
      <c r="H23" s="20">
        <f>H24</f>
        <v>15</v>
      </c>
      <c r="I23" s="20">
        <f>I24</f>
        <v>22</v>
      </c>
      <c r="J23" s="20">
        <f>J24</f>
        <v>13</v>
      </c>
      <c r="K23" s="20">
        <f>K24</f>
        <v>30</v>
      </c>
      <c r="L23" s="20">
        <f>L24</f>
        <v>2</v>
      </c>
      <c r="M23" s="20">
        <f>M24</f>
        <v>5</v>
      </c>
      <c r="N23" s="20">
        <f>N24</f>
        <v>3</v>
      </c>
      <c r="O23" s="20">
        <f>O24</f>
        <v>5</v>
      </c>
      <c r="P23" s="20">
        <f>P24</f>
        <v>47</v>
      </c>
      <c r="Q23" s="20">
        <f>Q24</f>
        <v>115</v>
      </c>
      <c r="R23" s="20">
        <f>R24</f>
        <v>99</v>
      </c>
      <c r="S23" s="20">
        <f>S24</f>
        <v>297</v>
      </c>
      <c r="T23" s="16"/>
      <c r="U23" s="16"/>
    </row>
    <row r="24" spans="1:21" ht="16.5" customHeight="1" x14ac:dyDescent="0.35">
      <c r="A24" s="19" t="s">
        <v>9</v>
      </c>
      <c r="B24" s="17">
        <v>315</v>
      </c>
      <c r="C24" s="17">
        <v>410</v>
      </c>
      <c r="D24" s="17" t="s">
        <v>8</v>
      </c>
      <c r="E24" s="17" t="s">
        <v>8</v>
      </c>
      <c r="F24" s="17">
        <v>74</v>
      </c>
      <c r="G24" s="17">
        <v>113</v>
      </c>
      <c r="H24" s="17">
        <v>15</v>
      </c>
      <c r="I24" s="17">
        <v>22</v>
      </c>
      <c r="J24" s="17">
        <v>13</v>
      </c>
      <c r="K24" s="17">
        <v>30</v>
      </c>
      <c r="L24" s="17">
        <v>2</v>
      </c>
      <c r="M24" s="17">
        <v>5</v>
      </c>
      <c r="N24" s="17">
        <v>3</v>
      </c>
      <c r="O24" s="17">
        <v>5</v>
      </c>
      <c r="P24" s="17">
        <v>47</v>
      </c>
      <c r="Q24" s="17">
        <v>115</v>
      </c>
      <c r="R24" s="17">
        <v>99</v>
      </c>
      <c r="S24" s="17">
        <v>297</v>
      </c>
      <c r="T24" s="16"/>
      <c r="U24" s="16"/>
    </row>
    <row r="25" spans="1:21" ht="16.5" customHeight="1" x14ac:dyDescent="0.35">
      <c r="A25" s="14" t="s">
        <v>7</v>
      </c>
      <c r="B25" s="12">
        <v>56</v>
      </c>
      <c r="C25" s="12">
        <v>56</v>
      </c>
      <c r="D25" s="12" t="s">
        <v>40</v>
      </c>
      <c r="E25" s="12" t="s">
        <v>40</v>
      </c>
      <c r="F25" s="12" t="s">
        <v>40</v>
      </c>
      <c r="G25" s="12" t="s">
        <v>40</v>
      </c>
      <c r="H25" s="12" t="s">
        <v>40</v>
      </c>
      <c r="I25" s="12" t="s">
        <v>40</v>
      </c>
      <c r="J25" s="12" t="s">
        <v>40</v>
      </c>
      <c r="K25" s="12" t="s">
        <v>40</v>
      </c>
      <c r="L25" s="12" t="s">
        <v>40</v>
      </c>
      <c r="M25" s="12" t="s">
        <v>40</v>
      </c>
      <c r="N25" s="12" t="s">
        <v>40</v>
      </c>
      <c r="O25" s="12" t="s">
        <v>40</v>
      </c>
      <c r="P25" s="12" t="s">
        <v>40</v>
      </c>
      <c r="Q25" s="12" t="s">
        <v>40</v>
      </c>
      <c r="R25" s="12" t="s">
        <v>40</v>
      </c>
      <c r="S25" s="12" t="s">
        <v>40</v>
      </c>
      <c r="T25" s="16"/>
      <c r="U25" s="16"/>
    </row>
    <row r="26" spans="1:21" ht="16.5" customHeight="1" x14ac:dyDescent="0.35">
      <c r="A26" s="11" t="s">
        <v>6</v>
      </c>
      <c r="B26" s="9">
        <v>102</v>
      </c>
      <c r="C26" s="9">
        <v>143</v>
      </c>
      <c r="D26" s="9" t="s">
        <v>40</v>
      </c>
      <c r="E26" s="9" t="s">
        <v>40</v>
      </c>
      <c r="F26" s="9">
        <v>58</v>
      </c>
      <c r="G26" s="9">
        <v>91</v>
      </c>
      <c r="H26" s="9" t="s">
        <v>40</v>
      </c>
      <c r="I26" s="9" t="s">
        <v>40</v>
      </c>
      <c r="J26" s="9" t="s">
        <v>40</v>
      </c>
      <c r="K26" s="9" t="s">
        <v>40</v>
      </c>
      <c r="L26" s="9" t="s">
        <v>40</v>
      </c>
      <c r="M26" s="9" t="s">
        <v>40</v>
      </c>
      <c r="N26" s="9" t="s">
        <v>40</v>
      </c>
      <c r="O26" s="9" t="s">
        <v>40</v>
      </c>
      <c r="P26" s="9">
        <v>25</v>
      </c>
      <c r="Q26" s="9">
        <v>72</v>
      </c>
      <c r="R26" s="9">
        <v>24</v>
      </c>
      <c r="S26" s="9">
        <v>75</v>
      </c>
      <c r="T26" s="16"/>
      <c r="U26" s="16"/>
    </row>
    <row r="27" spans="1:21" ht="16.5" customHeight="1" x14ac:dyDescent="0.35">
      <c r="A27" s="11" t="s">
        <v>5</v>
      </c>
      <c r="B27" s="9">
        <v>43</v>
      </c>
      <c r="C27" s="9">
        <v>91</v>
      </c>
      <c r="D27" s="9" t="s">
        <v>40</v>
      </c>
      <c r="E27" s="9" t="s">
        <v>40</v>
      </c>
      <c r="F27" s="9">
        <v>16</v>
      </c>
      <c r="G27" s="9">
        <v>22</v>
      </c>
      <c r="H27" s="9">
        <v>15</v>
      </c>
      <c r="I27" s="9">
        <v>22</v>
      </c>
      <c r="J27" s="9">
        <v>13</v>
      </c>
      <c r="K27" s="9">
        <v>30</v>
      </c>
      <c r="L27" s="9">
        <v>2</v>
      </c>
      <c r="M27" s="9">
        <v>5</v>
      </c>
      <c r="N27" s="9">
        <v>3</v>
      </c>
      <c r="O27" s="9">
        <v>5</v>
      </c>
      <c r="P27" s="9">
        <v>22</v>
      </c>
      <c r="Q27" s="9">
        <v>43</v>
      </c>
      <c r="R27" s="9">
        <v>6</v>
      </c>
      <c r="S27" s="9">
        <v>36</v>
      </c>
      <c r="T27" s="16"/>
      <c r="U27" s="16"/>
    </row>
    <row r="28" spans="1:21" ht="16.5" customHeight="1" x14ac:dyDescent="0.35">
      <c r="A28" s="11" t="s">
        <v>4</v>
      </c>
      <c r="B28" s="9">
        <v>100</v>
      </c>
      <c r="C28" s="9">
        <v>105</v>
      </c>
      <c r="D28" s="9" t="s">
        <v>40</v>
      </c>
      <c r="E28" s="9" t="s">
        <v>40</v>
      </c>
      <c r="F28" s="9" t="s">
        <v>40</v>
      </c>
      <c r="G28" s="9" t="s">
        <v>40</v>
      </c>
      <c r="H28" s="9" t="s">
        <v>40</v>
      </c>
      <c r="I28" s="9" t="s">
        <v>40</v>
      </c>
      <c r="J28" s="9" t="s">
        <v>40</v>
      </c>
      <c r="K28" s="9" t="s">
        <v>40</v>
      </c>
      <c r="L28" s="9" t="s">
        <v>40</v>
      </c>
      <c r="M28" s="9" t="s">
        <v>40</v>
      </c>
      <c r="N28" s="9" t="s">
        <v>40</v>
      </c>
      <c r="O28" s="9" t="s">
        <v>40</v>
      </c>
      <c r="P28" s="9" t="s">
        <v>40</v>
      </c>
      <c r="Q28" s="9" t="s">
        <v>40</v>
      </c>
      <c r="R28" s="9">
        <v>69</v>
      </c>
      <c r="S28" s="9">
        <v>186</v>
      </c>
      <c r="T28" s="16"/>
      <c r="U28" s="16"/>
    </row>
    <row r="29" spans="1:21" ht="16.5" customHeight="1" x14ac:dyDescent="0.35">
      <c r="A29" s="8" t="s">
        <v>3</v>
      </c>
      <c r="B29" s="6">
        <v>14</v>
      </c>
      <c r="C29" s="6">
        <v>15</v>
      </c>
      <c r="D29" s="6" t="s">
        <v>40</v>
      </c>
      <c r="E29" s="6" t="s">
        <v>40</v>
      </c>
      <c r="F29" s="6" t="s">
        <v>40</v>
      </c>
      <c r="G29" s="6" t="s">
        <v>40</v>
      </c>
      <c r="H29" s="6" t="s">
        <v>40</v>
      </c>
      <c r="I29" s="6" t="s">
        <v>40</v>
      </c>
      <c r="J29" s="6" t="s">
        <v>40</v>
      </c>
      <c r="K29" s="6" t="s">
        <v>40</v>
      </c>
      <c r="L29" s="6" t="s">
        <v>40</v>
      </c>
      <c r="M29" s="6" t="s">
        <v>40</v>
      </c>
      <c r="N29" s="6" t="s">
        <v>40</v>
      </c>
      <c r="O29" s="6" t="s">
        <v>40</v>
      </c>
      <c r="P29" s="6" t="s">
        <v>40</v>
      </c>
      <c r="Q29" s="6" t="s">
        <v>40</v>
      </c>
      <c r="R29" s="6" t="s">
        <v>40</v>
      </c>
      <c r="S29" s="6" t="s">
        <v>40</v>
      </c>
      <c r="T29" s="16"/>
      <c r="U29" s="16"/>
    </row>
    <row r="30" spans="1:21" ht="16.5" customHeight="1" x14ac:dyDescent="0.35">
      <c r="A30" s="47" t="s">
        <v>39</v>
      </c>
      <c r="B30" s="45"/>
      <c r="C30" s="45"/>
      <c r="D30" s="45"/>
      <c r="E30" s="45"/>
      <c r="F30" s="45"/>
      <c r="G30" s="45"/>
      <c r="H30" s="45"/>
      <c r="I30" s="45"/>
      <c r="J30" s="45"/>
      <c r="K30" s="45"/>
      <c r="L30" s="45"/>
      <c r="M30" s="45"/>
      <c r="N30" s="45"/>
      <c r="O30" s="45"/>
      <c r="P30" s="45"/>
      <c r="Q30" s="45"/>
      <c r="R30" s="45"/>
      <c r="S30" s="45"/>
      <c r="T30" s="16"/>
      <c r="U30" s="16"/>
    </row>
    <row r="31" spans="1:21" ht="16.5" customHeight="1" x14ac:dyDescent="0.35">
      <c r="A31" s="69"/>
      <c r="B31" s="16"/>
      <c r="C31" s="16"/>
      <c r="D31" s="16"/>
      <c r="E31" s="16"/>
      <c r="F31" s="16"/>
      <c r="G31" s="16"/>
      <c r="H31" s="16"/>
    </row>
    <row r="32" spans="1:21" x14ac:dyDescent="0.35">
      <c r="B32" s="16"/>
      <c r="C32" s="16"/>
      <c r="D32" s="16"/>
      <c r="E32" s="16"/>
      <c r="F32" s="16"/>
      <c r="G32" s="16"/>
      <c r="H32" s="16"/>
      <c r="I32" s="16"/>
      <c r="J32" s="16"/>
      <c r="K32" s="16"/>
      <c r="L32" s="16"/>
      <c r="M32" s="16"/>
      <c r="N32" s="16"/>
      <c r="O32" s="16"/>
      <c r="P32" s="16"/>
      <c r="Q32" s="16"/>
      <c r="R32" s="16"/>
      <c r="S32" s="16"/>
      <c r="T32" s="16"/>
      <c r="U32" s="16"/>
    </row>
    <row r="33" spans="2:21" x14ac:dyDescent="0.35">
      <c r="B33" s="16"/>
      <c r="C33" s="16"/>
      <c r="D33" s="16"/>
      <c r="E33" s="16"/>
      <c r="F33" s="16"/>
      <c r="G33" s="16"/>
      <c r="H33" s="16"/>
      <c r="I33" s="16"/>
      <c r="J33" s="16"/>
      <c r="K33" s="16"/>
      <c r="L33" s="16"/>
      <c r="M33" s="16"/>
      <c r="N33" s="16"/>
      <c r="O33" s="16"/>
      <c r="P33" s="16"/>
      <c r="Q33" s="16"/>
      <c r="R33" s="16"/>
      <c r="S33" s="16"/>
      <c r="T33" s="16"/>
      <c r="U33" s="16"/>
    </row>
    <row r="34" spans="2:21" x14ac:dyDescent="0.35">
      <c r="B34" s="16"/>
      <c r="C34" s="16"/>
      <c r="D34" s="16"/>
      <c r="E34" s="16"/>
      <c r="F34" s="16"/>
      <c r="G34" s="16"/>
      <c r="H34" s="16"/>
      <c r="I34" s="16"/>
      <c r="J34" s="16"/>
      <c r="K34" s="16"/>
      <c r="L34" s="16"/>
      <c r="M34" s="16"/>
      <c r="N34" s="16"/>
      <c r="O34" s="16"/>
      <c r="P34" s="16"/>
      <c r="Q34" s="16"/>
      <c r="R34" s="16"/>
      <c r="S34" s="16"/>
      <c r="T34" s="16"/>
      <c r="U34" s="16"/>
    </row>
    <row r="35" spans="2:21" x14ac:dyDescent="0.35">
      <c r="B35" s="16"/>
      <c r="C35" s="16"/>
      <c r="D35" s="16"/>
      <c r="E35" s="16"/>
      <c r="F35" s="16"/>
      <c r="G35" s="16"/>
      <c r="H35" s="16"/>
      <c r="I35" s="16"/>
      <c r="J35" s="16"/>
      <c r="K35" s="16"/>
      <c r="L35" s="16"/>
      <c r="M35" s="16"/>
      <c r="N35" s="16"/>
      <c r="O35" s="16"/>
      <c r="P35" s="16"/>
      <c r="Q35" s="16"/>
      <c r="R35" s="16"/>
      <c r="S35" s="16"/>
      <c r="T35" s="16"/>
      <c r="U35" s="16"/>
    </row>
    <row r="36" spans="2:21" x14ac:dyDescent="0.35">
      <c r="B36" s="16"/>
      <c r="C36" s="16"/>
      <c r="D36" s="16"/>
      <c r="E36" s="16"/>
      <c r="F36" s="16"/>
      <c r="G36" s="16"/>
      <c r="H36" s="16"/>
      <c r="I36" s="16"/>
      <c r="J36" s="16"/>
      <c r="K36" s="16"/>
      <c r="L36" s="16"/>
      <c r="M36" s="16"/>
      <c r="N36" s="16"/>
      <c r="O36" s="16"/>
      <c r="P36" s="16"/>
      <c r="Q36" s="16"/>
      <c r="R36" s="16"/>
      <c r="S36" s="16"/>
      <c r="T36" s="16"/>
      <c r="U36" s="16"/>
    </row>
    <row r="37" spans="2:21" x14ac:dyDescent="0.35">
      <c r="B37" s="16"/>
      <c r="C37" s="16"/>
      <c r="D37" s="16"/>
      <c r="E37" s="16"/>
      <c r="F37" s="16"/>
      <c r="G37" s="16"/>
      <c r="H37" s="16"/>
      <c r="I37" s="16"/>
      <c r="J37" s="16"/>
      <c r="K37" s="16"/>
      <c r="L37" s="16"/>
      <c r="M37" s="16"/>
      <c r="N37" s="16"/>
      <c r="O37" s="16"/>
      <c r="P37" s="16"/>
      <c r="Q37" s="16"/>
      <c r="R37" s="16"/>
      <c r="S37" s="16"/>
      <c r="T37" s="16"/>
      <c r="U37" s="16"/>
    </row>
    <row r="38" spans="2:21" x14ac:dyDescent="0.35">
      <c r="B38" s="16"/>
      <c r="C38" s="16"/>
      <c r="D38" s="16"/>
      <c r="E38" s="16"/>
      <c r="F38" s="16"/>
      <c r="G38" s="16"/>
      <c r="H38" s="16"/>
      <c r="I38" s="16"/>
      <c r="J38" s="16"/>
      <c r="K38" s="16"/>
      <c r="L38" s="16"/>
      <c r="M38" s="16"/>
      <c r="N38" s="16"/>
      <c r="O38" s="16"/>
      <c r="P38" s="16"/>
      <c r="Q38" s="16"/>
      <c r="R38" s="16"/>
      <c r="S38" s="16"/>
      <c r="T38" s="16"/>
      <c r="U38" s="16"/>
    </row>
    <row r="39" spans="2:21" x14ac:dyDescent="0.35">
      <c r="B39" s="16"/>
      <c r="C39" s="16"/>
      <c r="D39" s="16"/>
      <c r="E39" s="16"/>
      <c r="F39" s="16"/>
      <c r="G39" s="16"/>
      <c r="H39" s="16"/>
      <c r="I39" s="16"/>
      <c r="J39" s="16"/>
      <c r="K39" s="16"/>
      <c r="L39" s="16"/>
      <c r="M39" s="16"/>
      <c r="N39" s="16"/>
      <c r="O39" s="16"/>
      <c r="P39" s="16"/>
      <c r="Q39" s="16"/>
      <c r="R39" s="16"/>
      <c r="S39" s="16"/>
      <c r="T39" s="16"/>
      <c r="U39" s="16"/>
    </row>
    <row r="40" spans="2:21" x14ac:dyDescent="0.35">
      <c r="B40" s="16"/>
      <c r="C40" s="16"/>
      <c r="D40" s="16"/>
      <c r="E40" s="16"/>
      <c r="F40" s="16"/>
      <c r="G40" s="16"/>
      <c r="H40" s="16"/>
      <c r="I40" s="16"/>
      <c r="J40" s="16"/>
      <c r="K40" s="16"/>
      <c r="L40" s="16"/>
      <c r="M40" s="16"/>
      <c r="N40" s="16"/>
      <c r="O40" s="16"/>
      <c r="P40" s="16"/>
      <c r="Q40" s="16"/>
      <c r="R40" s="16"/>
      <c r="S40" s="16"/>
      <c r="T40" s="16"/>
      <c r="U40" s="16"/>
    </row>
    <row r="41" spans="2:21" x14ac:dyDescent="0.35">
      <c r="B41" s="16"/>
      <c r="C41" s="16"/>
      <c r="D41" s="16"/>
      <c r="E41" s="16"/>
      <c r="F41" s="16"/>
      <c r="G41" s="16"/>
      <c r="H41" s="16"/>
      <c r="I41" s="16"/>
      <c r="J41" s="16"/>
      <c r="K41" s="16"/>
      <c r="L41" s="16"/>
      <c r="M41" s="16"/>
      <c r="N41" s="16"/>
      <c r="O41" s="16"/>
      <c r="P41" s="16"/>
      <c r="Q41" s="16"/>
      <c r="R41" s="16"/>
      <c r="S41" s="16"/>
      <c r="T41" s="16"/>
      <c r="U41" s="16"/>
    </row>
  </sheetData>
  <mergeCells count="23">
    <mergeCell ref="B3:B4"/>
    <mergeCell ref="F3:F4"/>
    <mergeCell ref="A1:Q1"/>
    <mergeCell ref="H3:H4"/>
    <mergeCell ref="I3:I4"/>
    <mergeCell ref="N3:O3"/>
    <mergeCell ref="P3:P4"/>
    <mergeCell ref="Q3:Q4"/>
    <mergeCell ref="R2:S2"/>
    <mergeCell ref="B2:C2"/>
    <mergeCell ref="D2:E2"/>
    <mergeCell ref="F2:G2"/>
    <mergeCell ref="H2:I2"/>
    <mergeCell ref="P2:Q2"/>
    <mergeCell ref="J2:O2"/>
    <mergeCell ref="R3:R4"/>
    <mergeCell ref="S3:S4"/>
    <mergeCell ref="C3:C4"/>
    <mergeCell ref="D3:D4"/>
    <mergeCell ref="E3:E4"/>
    <mergeCell ref="L3:M3"/>
    <mergeCell ref="G3:G4"/>
    <mergeCell ref="J3:K3"/>
  </mergeCells>
  <phoneticPr fontId="5"/>
  <printOptions horizontalCentered="1"/>
  <pageMargins left="0.29527559055118113" right="0.29527559055118113" top="0.78740157480314965" bottom="0.78740157480314965"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zoomScaleNormal="100" zoomScaleSheetLayoutView="80" workbookViewId="0">
      <pane ySplit="4" topLeftCell="A5" activePane="bottomLeft" state="frozen"/>
      <selection activeCell="A59" sqref="A59:A61"/>
      <selection pane="bottomLeft" activeCell="A59" sqref="A59:A61"/>
    </sheetView>
  </sheetViews>
  <sheetFormatPr defaultRowHeight="15" x14ac:dyDescent="0.35"/>
  <cols>
    <col min="1" max="1" width="16.625" style="41" customWidth="1"/>
    <col min="2" max="2" width="10.625" style="41" customWidth="1"/>
    <col min="3" max="8" width="10.625" style="15" customWidth="1"/>
    <col min="9" max="16384" width="9" style="15"/>
  </cols>
  <sheetData>
    <row r="1" spans="1:10" s="63" customFormat="1" ht="18" customHeight="1" x14ac:dyDescent="0.15">
      <c r="A1" s="301" t="s">
        <v>174</v>
      </c>
      <c r="B1" s="301"/>
      <c r="C1" s="301"/>
      <c r="D1" s="301"/>
      <c r="E1" s="301"/>
      <c r="F1" s="301"/>
      <c r="G1" s="90" t="s">
        <v>35</v>
      </c>
      <c r="H1" s="90"/>
    </row>
    <row r="2" spans="1:10" ht="16.5" customHeight="1" x14ac:dyDescent="0.35">
      <c r="A2" s="101"/>
      <c r="B2" s="29" t="s">
        <v>173</v>
      </c>
      <c r="C2" s="31"/>
      <c r="D2" s="31"/>
      <c r="E2" s="31"/>
      <c r="F2" s="31"/>
      <c r="G2" s="31"/>
      <c r="H2" s="28"/>
      <c r="I2" s="16"/>
      <c r="J2" s="16"/>
    </row>
    <row r="3" spans="1:10" s="284" customFormat="1" ht="16.5" customHeight="1" x14ac:dyDescent="0.35">
      <c r="A3" s="292"/>
      <c r="B3" s="164" t="s">
        <v>33</v>
      </c>
      <c r="C3" s="290" t="s">
        <v>148</v>
      </c>
      <c r="D3" s="290" t="s">
        <v>172</v>
      </c>
      <c r="E3" s="290" t="s">
        <v>144</v>
      </c>
      <c r="F3" s="164" t="s">
        <v>171</v>
      </c>
      <c r="G3" s="290" t="s">
        <v>170</v>
      </c>
      <c r="H3" s="290" t="s">
        <v>143</v>
      </c>
      <c r="I3" s="285"/>
      <c r="J3" s="285"/>
    </row>
    <row r="4" spans="1:10" s="284" customFormat="1" ht="16.5" customHeight="1" x14ac:dyDescent="0.35">
      <c r="A4" s="289"/>
      <c r="B4" s="155"/>
      <c r="C4" s="288"/>
      <c r="D4" s="286"/>
      <c r="E4" s="286"/>
      <c r="F4" s="155"/>
      <c r="G4" s="286"/>
      <c r="H4" s="286"/>
      <c r="I4" s="285"/>
      <c r="J4" s="285"/>
    </row>
    <row r="5" spans="1:10" ht="16.5" customHeight="1" x14ac:dyDescent="0.35">
      <c r="A5" s="24" t="s">
        <v>28</v>
      </c>
      <c r="B5" s="307">
        <v>15923</v>
      </c>
      <c r="C5" s="283" t="s">
        <v>8</v>
      </c>
      <c r="D5" s="22">
        <v>13806</v>
      </c>
      <c r="E5" s="22">
        <v>74</v>
      </c>
      <c r="F5" s="22">
        <v>1609</v>
      </c>
      <c r="G5" s="22">
        <v>46</v>
      </c>
      <c r="H5" s="22">
        <v>388</v>
      </c>
      <c r="I5" s="16"/>
      <c r="J5" s="16"/>
    </row>
    <row r="6" spans="1:10" ht="33" customHeight="1" x14ac:dyDescent="0.35">
      <c r="A6" s="21" t="s">
        <v>122</v>
      </c>
      <c r="B6" s="20">
        <f>SUM(C6:H6)</f>
        <v>529</v>
      </c>
      <c r="C6" s="306" t="str">
        <f>IF(SUM(C7,C16)=0,"-",SUM(C7,C16))</f>
        <v>-</v>
      </c>
      <c r="D6" s="306">
        <f>IF(SUM(D7,D16)=0,"-",SUM(D7,D16))</f>
        <v>458</v>
      </c>
      <c r="E6" s="306">
        <f>IF(SUM(E7,E16)=0,"-",SUM(E7,E16))</f>
        <v>1</v>
      </c>
      <c r="F6" s="306">
        <f>IF(SUM(F7,F16)=0,"-",SUM(F7,F16))</f>
        <v>70</v>
      </c>
      <c r="G6" s="306" t="str">
        <f>IF(SUM(G7,G16)=0,"-",SUM(G7,G16))</f>
        <v>-</v>
      </c>
      <c r="H6" s="306" t="str">
        <f>IF(SUM(H7,H16)=0,"-",SUM(H7,H16))</f>
        <v>-</v>
      </c>
      <c r="I6" s="16"/>
      <c r="J6" s="16"/>
    </row>
    <row r="7" spans="1:10" ht="16.5" customHeight="1" x14ac:dyDescent="0.35">
      <c r="A7" s="19" t="s">
        <v>26</v>
      </c>
      <c r="B7" s="20">
        <f>SUM(C7:H7)</f>
        <v>514</v>
      </c>
      <c r="C7" s="17" t="str">
        <f>IF(SUM(C8:C15)=0,"-",SUM(C8:C15))</f>
        <v>-</v>
      </c>
      <c r="D7" s="17">
        <f>IF(SUM(D8:D15)=0,"-",SUM(D8:D15))</f>
        <v>443</v>
      </c>
      <c r="E7" s="17">
        <f>IF(SUM(E8:E15)=0,"-",SUM(E8:E15))</f>
        <v>1</v>
      </c>
      <c r="F7" s="17">
        <f>IF(SUM(F8:F15)=0,"-",SUM(F8:F15))</f>
        <v>70</v>
      </c>
      <c r="G7" s="17" t="str">
        <f>IF(SUM(G8:G15)=0,"-",SUM(G8:G15))</f>
        <v>-</v>
      </c>
      <c r="H7" s="17" t="str">
        <f>IF(SUM(H8:H15)=0,"-",SUM(H8:H15))</f>
        <v>-</v>
      </c>
      <c r="I7" s="16"/>
      <c r="J7" s="16"/>
    </row>
    <row r="8" spans="1:10" ht="16.5" customHeight="1" x14ac:dyDescent="0.35">
      <c r="A8" s="14" t="s">
        <v>25</v>
      </c>
      <c r="B8" s="305">
        <v>10</v>
      </c>
      <c r="C8" s="12" t="s">
        <v>40</v>
      </c>
      <c r="D8" s="12">
        <v>9</v>
      </c>
      <c r="E8" s="12">
        <v>1</v>
      </c>
      <c r="F8" s="12" t="s">
        <v>40</v>
      </c>
      <c r="G8" s="12" t="s">
        <v>40</v>
      </c>
      <c r="H8" s="12" t="s">
        <v>40</v>
      </c>
      <c r="I8" s="16"/>
      <c r="J8" s="16"/>
    </row>
    <row r="9" spans="1:10" ht="16.5" customHeight="1" x14ac:dyDescent="0.35">
      <c r="A9" s="11" t="s">
        <v>24</v>
      </c>
      <c r="B9" s="304">
        <v>73</v>
      </c>
      <c r="C9" s="9" t="s">
        <v>40</v>
      </c>
      <c r="D9" s="9">
        <v>72</v>
      </c>
      <c r="E9" s="9" t="s">
        <v>40</v>
      </c>
      <c r="F9" s="9">
        <v>1</v>
      </c>
      <c r="G9" s="9" t="s">
        <v>40</v>
      </c>
      <c r="H9" s="9" t="s">
        <v>40</v>
      </c>
      <c r="I9" s="16"/>
      <c r="J9" s="16"/>
    </row>
    <row r="10" spans="1:10" ht="16.5" customHeight="1" x14ac:dyDescent="0.35">
      <c r="A10" s="11" t="s">
        <v>23</v>
      </c>
      <c r="B10" s="304">
        <v>99</v>
      </c>
      <c r="C10" s="9" t="s">
        <v>40</v>
      </c>
      <c r="D10" s="9">
        <v>80</v>
      </c>
      <c r="E10" s="9" t="s">
        <v>40</v>
      </c>
      <c r="F10" s="9">
        <v>19</v>
      </c>
      <c r="G10" s="9" t="s">
        <v>40</v>
      </c>
      <c r="H10" s="9" t="s">
        <v>40</v>
      </c>
      <c r="I10" s="16"/>
      <c r="J10" s="16"/>
    </row>
    <row r="11" spans="1:10" ht="16.5" customHeight="1" x14ac:dyDescent="0.35">
      <c r="A11" s="11" t="s">
        <v>169</v>
      </c>
      <c r="B11" s="304">
        <v>228</v>
      </c>
      <c r="C11" s="9" t="s">
        <v>40</v>
      </c>
      <c r="D11" s="9">
        <v>178</v>
      </c>
      <c r="E11" s="9" t="s">
        <v>40</v>
      </c>
      <c r="F11" s="9">
        <v>50</v>
      </c>
      <c r="G11" s="9" t="s">
        <v>40</v>
      </c>
      <c r="H11" s="9" t="s">
        <v>40</v>
      </c>
      <c r="I11" s="16"/>
      <c r="J11" s="16"/>
    </row>
    <row r="12" spans="1:10" ht="16.5" customHeight="1" x14ac:dyDescent="0.35">
      <c r="A12" s="11" t="s">
        <v>21</v>
      </c>
      <c r="B12" s="304">
        <v>4</v>
      </c>
      <c r="C12" s="9" t="s">
        <v>40</v>
      </c>
      <c r="D12" s="9">
        <v>4</v>
      </c>
      <c r="E12" s="9" t="s">
        <v>40</v>
      </c>
      <c r="F12" s="9" t="s">
        <v>40</v>
      </c>
      <c r="G12" s="9" t="s">
        <v>40</v>
      </c>
      <c r="H12" s="9" t="s">
        <v>40</v>
      </c>
      <c r="I12" s="16"/>
      <c r="J12" s="16"/>
    </row>
    <row r="13" spans="1:10" ht="16.5" customHeight="1" x14ac:dyDescent="0.35">
      <c r="A13" s="11" t="s">
        <v>56</v>
      </c>
      <c r="B13" s="304">
        <v>5</v>
      </c>
      <c r="C13" s="9" t="s">
        <v>40</v>
      </c>
      <c r="D13" s="9">
        <v>5</v>
      </c>
      <c r="E13" s="9" t="s">
        <v>40</v>
      </c>
      <c r="F13" s="9" t="s">
        <v>40</v>
      </c>
      <c r="G13" s="9" t="s">
        <v>40</v>
      </c>
      <c r="H13" s="9" t="s">
        <v>40</v>
      </c>
      <c r="I13" s="16"/>
      <c r="J13" s="16"/>
    </row>
    <row r="14" spans="1:10" ht="16.5" customHeight="1" x14ac:dyDescent="0.35">
      <c r="A14" s="11" t="s">
        <v>19</v>
      </c>
      <c r="B14" s="304">
        <v>59</v>
      </c>
      <c r="C14" s="9" t="s">
        <v>40</v>
      </c>
      <c r="D14" s="9">
        <v>59</v>
      </c>
      <c r="E14" s="9" t="s">
        <v>40</v>
      </c>
      <c r="F14" s="9" t="s">
        <v>40</v>
      </c>
      <c r="G14" s="9" t="s">
        <v>40</v>
      </c>
      <c r="H14" s="9" t="s">
        <v>40</v>
      </c>
      <c r="I14" s="16"/>
      <c r="J14" s="16"/>
    </row>
    <row r="15" spans="1:10" ht="16.5" customHeight="1" x14ac:dyDescent="0.35">
      <c r="A15" s="8" t="s">
        <v>18</v>
      </c>
      <c r="B15" s="303">
        <v>36</v>
      </c>
      <c r="C15" s="6" t="s">
        <v>40</v>
      </c>
      <c r="D15" s="6">
        <v>36</v>
      </c>
      <c r="E15" s="6" t="s">
        <v>40</v>
      </c>
      <c r="F15" s="6" t="s">
        <v>40</v>
      </c>
      <c r="G15" s="6" t="s">
        <v>40</v>
      </c>
      <c r="H15" s="6" t="s">
        <v>40</v>
      </c>
      <c r="I15" s="16"/>
      <c r="J15" s="16"/>
    </row>
    <row r="16" spans="1:10" ht="16.5" customHeight="1" x14ac:dyDescent="0.35">
      <c r="A16" s="19" t="s">
        <v>17</v>
      </c>
      <c r="B16" s="302">
        <f>SUM(C16:H16)</f>
        <v>15</v>
      </c>
      <c r="C16" s="17" t="s">
        <v>40</v>
      </c>
      <c r="D16" s="17">
        <v>15</v>
      </c>
      <c r="E16" s="17" t="s">
        <v>40</v>
      </c>
      <c r="F16" s="17" t="s">
        <v>40</v>
      </c>
      <c r="G16" s="17" t="s">
        <v>40</v>
      </c>
      <c r="H16" s="17" t="s">
        <v>40</v>
      </c>
      <c r="I16" s="16"/>
    </row>
    <row r="17" spans="1:10" ht="33" customHeight="1" x14ac:dyDescent="0.35">
      <c r="A17" s="21" t="s">
        <v>101</v>
      </c>
      <c r="B17" s="20">
        <f>B18</f>
        <v>1316</v>
      </c>
      <c r="C17" s="20" t="str">
        <f>C18</f>
        <v>-</v>
      </c>
      <c r="D17" s="20">
        <f>D18</f>
        <v>1149</v>
      </c>
      <c r="E17" s="20" t="str">
        <f>E18</f>
        <v>-</v>
      </c>
      <c r="F17" s="20">
        <f>F18</f>
        <v>105</v>
      </c>
      <c r="G17" s="20" t="str">
        <f>G18</f>
        <v>-</v>
      </c>
      <c r="H17" s="20">
        <f>H18</f>
        <v>62</v>
      </c>
      <c r="I17" s="16"/>
    </row>
    <row r="18" spans="1:10" ht="16.5" customHeight="1" x14ac:dyDescent="0.35">
      <c r="A18" s="19" t="s">
        <v>15</v>
      </c>
      <c r="B18" s="302">
        <f>SUM(C18:H18)</f>
        <v>1316</v>
      </c>
      <c r="C18" s="17" t="s">
        <v>8</v>
      </c>
      <c r="D18" s="17">
        <v>1149</v>
      </c>
      <c r="E18" s="17" t="s">
        <v>8</v>
      </c>
      <c r="F18" s="17">
        <v>105</v>
      </c>
      <c r="G18" s="17" t="s">
        <v>8</v>
      </c>
      <c r="H18" s="17">
        <v>62</v>
      </c>
      <c r="I18" s="16"/>
    </row>
    <row r="19" spans="1:10" ht="16.5" customHeight="1" x14ac:dyDescent="0.35">
      <c r="A19" s="14" t="s">
        <v>14</v>
      </c>
      <c r="B19" s="13">
        <f>SUM(C19:H19)</f>
        <v>1175</v>
      </c>
      <c r="C19" s="12" t="s">
        <v>2</v>
      </c>
      <c r="D19" s="12">
        <v>1019</v>
      </c>
      <c r="E19" s="12" t="s">
        <v>2</v>
      </c>
      <c r="F19" s="12">
        <v>94</v>
      </c>
      <c r="G19" s="12" t="s">
        <v>2</v>
      </c>
      <c r="H19" s="12">
        <v>62</v>
      </c>
      <c r="I19" s="16"/>
    </row>
    <row r="20" spans="1:10" ht="16.5" customHeight="1" x14ac:dyDescent="0.35">
      <c r="A20" s="11" t="s">
        <v>13</v>
      </c>
      <c r="B20" s="10">
        <f>SUM(C20:H20)</f>
        <v>6</v>
      </c>
      <c r="C20" s="9" t="s">
        <v>2</v>
      </c>
      <c r="D20" s="9">
        <v>5</v>
      </c>
      <c r="E20" s="9" t="s">
        <v>2</v>
      </c>
      <c r="F20" s="9">
        <v>1</v>
      </c>
      <c r="G20" s="9" t="s">
        <v>2</v>
      </c>
      <c r="H20" s="9" t="s">
        <v>2</v>
      </c>
      <c r="I20" s="16"/>
    </row>
    <row r="21" spans="1:10" ht="16.5" customHeight="1" x14ac:dyDescent="0.35">
      <c r="A21" s="11" t="s">
        <v>12</v>
      </c>
      <c r="B21" s="10">
        <f>SUM(C21:H21)</f>
        <v>22</v>
      </c>
      <c r="C21" s="9" t="s">
        <v>2</v>
      </c>
      <c r="D21" s="9">
        <v>15</v>
      </c>
      <c r="E21" s="9" t="s">
        <v>2</v>
      </c>
      <c r="F21" s="9">
        <v>7</v>
      </c>
      <c r="G21" s="9" t="s">
        <v>2</v>
      </c>
      <c r="H21" s="9" t="s">
        <v>2</v>
      </c>
      <c r="I21" s="16"/>
    </row>
    <row r="22" spans="1:10" ht="16.5" customHeight="1" x14ac:dyDescent="0.35">
      <c r="A22" s="8" t="s">
        <v>11</v>
      </c>
      <c r="B22" s="7">
        <f>SUM(C22:H22)</f>
        <v>113</v>
      </c>
      <c r="C22" s="6" t="s">
        <v>2</v>
      </c>
      <c r="D22" s="6">
        <v>110</v>
      </c>
      <c r="E22" s="6" t="s">
        <v>2</v>
      </c>
      <c r="F22" s="6">
        <v>3</v>
      </c>
      <c r="G22" s="6" t="s">
        <v>2</v>
      </c>
      <c r="H22" s="6" t="s">
        <v>2</v>
      </c>
      <c r="I22" s="16"/>
    </row>
    <row r="23" spans="1:10" ht="33" customHeight="1" x14ac:dyDescent="0.35">
      <c r="A23" s="21" t="s">
        <v>100</v>
      </c>
      <c r="B23" s="20">
        <f>B24</f>
        <v>802</v>
      </c>
      <c r="C23" s="20" t="str">
        <f>C24</f>
        <v>-</v>
      </c>
      <c r="D23" s="20">
        <f>D24</f>
        <v>649</v>
      </c>
      <c r="E23" s="20" t="str">
        <f>E24</f>
        <v>-</v>
      </c>
      <c r="F23" s="20">
        <f>F24</f>
        <v>73</v>
      </c>
      <c r="G23" s="20" t="str">
        <f>G24</f>
        <v>-</v>
      </c>
      <c r="H23" s="20">
        <f>H24</f>
        <v>80</v>
      </c>
      <c r="I23" s="16"/>
    </row>
    <row r="24" spans="1:10" ht="16.5" customHeight="1" x14ac:dyDescent="0.35">
      <c r="A24" s="19" t="s">
        <v>9</v>
      </c>
      <c r="B24" s="20">
        <f>SUM(C24:H24)</f>
        <v>802</v>
      </c>
      <c r="C24" s="17" t="s">
        <v>8</v>
      </c>
      <c r="D24" s="17">
        <v>649</v>
      </c>
      <c r="E24" s="17" t="s">
        <v>8</v>
      </c>
      <c r="F24" s="17">
        <v>73</v>
      </c>
      <c r="G24" s="17" t="s">
        <v>8</v>
      </c>
      <c r="H24" s="17">
        <v>80</v>
      </c>
      <c r="I24" s="16"/>
      <c r="J24" s="16"/>
    </row>
    <row r="25" spans="1:10" ht="16.5" customHeight="1" x14ac:dyDescent="0.35">
      <c r="A25" s="14" t="s">
        <v>7</v>
      </c>
      <c r="B25" s="13">
        <f>SUM(C25:H25)</f>
        <v>22</v>
      </c>
      <c r="C25" s="12" t="s">
        <v>2</v>
      </c>
      <c r="D25" s="12">
        <v>20</v>
      </c>
      <c r="E25" s="12" t="s">
        <v>2</v>
      </c>
      <c r="F25" s="12">
        <v>2</v>
      </c>
      <c r="G25" s="12" t="s">
        <v>2</v>
      </c>
      <c r="H25" s="12" t="s">
        <v>2</v>
      </c>
      <c r="I25" s="16"/>
      <c r="J25" s="16"/>
    </row>
    <row r="26" spans="1:10" ht="16.5" customHeight="1" x14ac:dyDescent="0.35">
      <c r="A26" s="11" t="s">
        <v>6</v>
      </c>
      <c r="B26" s="10">
        <f>SUM(C26:H26)</f>
        <v>366</v>
      </c>
      <c r="C26" s="9" t="s">
        <v>2</v>
      </c>
      <c r="D26" s="9">
        <v>295</v>
      </c>
      <c r="E26" s="9" t="s">
        <v>2</v>
      </c>
      <c r="F26" s="9">
        <v>71</v>
      </c>
      <c r="G26" s="9" t="s">
        <v>2</v>
      </c>
      <c r="H26" s="9" t="s">
        <v>2</v>
      </c>
      <c r="I26" s="16"/>
      <c r="J26" s="16"/>
    </row>
    <row r="27" spans="1:10" ht="16.5" customHeight="1" x14ac:dyDescent="0.35">
      <c r="A27" s="11" t="s">
        <v>5</v>
      </c>
      <c r="B27" s="10">
        <f>SUM(C27:H27)</f>
        <v>196</v>
      </c>
      <c r="C27" s="9" t="s">
        <v>2</v>
      </c>
      <c r="D27" s="9">
        <v>168</v>
      </c>
      <c r="E27" s="9" t="s">
        <v>2</v>
      </c>
      <c r="F27" s="9" t="s">
        <v>2</v>
      </c>
      <c r="G27" s="9" t="s">
        <v>2</v>
      </c>
      <c r="H27" s="9">
        <v>28</v>
      </c>
      <c r="I27" s="16"/>
      <c r="J27" s="16"/>
    </row>
    <row r="28" spans="1:10" ht="16.5" customHeight="1" x14ac:dyDescent="0.35">
      <c r="A28" s="11" t="s">
        <v>4</v>
      </c>
      <c r="B28" s="10">
        <f>SUM(C28:H28)</f>
        <v>203</v>
      </c>
      <c r="C28" s="9" t="s">
        <v>2</v>
      </c>
      <c r="D28" s="9">
        <v>151</v>
      </c>
      <c r="E28" s="9" t="s">
        <v>2</v>
      </c>
      <c r="F28" s="9" t="s">
        <v>2</v>
      </c>
      <c r="G28" s="9" t="s">
        <v>2</v>
      </c>
      <c r="H28" s="9">
        <v>52</v>
      </c>
      <c r="I28" s="16"/>
      <c r="J28" s="16"/>
    </row>
    <row r="29" spans="1:10" ht="16.5" customHeight="1" x14ac:dyDescent="0.35">
      <c r="A29" s="8" t="s">
        <v>3</v>
      </c>
      <c r="B29" s="7">
        <f>SUM(C29:H29)</f>
        <v>15</v>
      </c>
      <c r="C29" s="6" t="s">
        <v>2</v>
      </c>
      <c r="D29" s="6">
        <v>15</v>
      </c>
      <c r="E29" s="6" t="s">
        <v>40</v>
      </c>
      <c r="F29" s="6" t="s">
        <v>40</v>
      </c>
      <c r="G29" s="6" t="s">
        <v>40</v>
      </c>
      <c r="H29" s="6" t="s">
        <v>40</v>
      </c>
      <c r="I29" s="16"/>
      <c r="J29" s="16"/>
    </row>
    <row r="30" spans="1:10" ht="16.5" customHeight="1" x14ac:dyDescent="0.35">
      <c r="A30" s="47" t="s">
        <v>39</v>
      </c>
      <c r="B30" s="47"/>
      <c r="C30" s="45"/>
      <c r="D30" s="45"/>
      <c r="E30" s="45"/>
      <c r="F30" s="45"/>
      <c r="G30" s="45"/>
      <c r="H30" s="45"/>
      <c r="I30" s="16"/>
      <c r="J30" s="16"/>
    </row>
    <row r="31" spans="1:10" ht="16.5" customHeight="1" x14ac:dyDescent="0.35">
      <c r="A31" s="69"/>
      <c r="B31" s="69"/>
      <c r="C31" s="16"/>
      <c r="D31" s="16"/>
      <c r="E31" s="16"/>
      <c r="F31" s="16"/>
      <c r="G31" s="16"/>
      <c r="H31" s="16"/>
    </row>
    <row r="32" spans="1:10" x14ac:dyDescent="0.35">
      <c r="C32" s="16"/>
      <c r="D32" s="16"/>
      <c r="E32" s="16"/>
      <c r="F32" s="16"/>
      <c r="G32" s="16"/>
      <c r="H32" s="16"/>
      <c r="I32" s="16"/>
      <c r="J32" s="16"/>
    </row>
    <row r="33" spans="3:10" x14ac:dyDescent="0.35">
      <c r="C33" s="16"/>
      <c r="D33" s="16"/>
      <c r="E33" s="16"/>
      <c r="F33" s="16"/>
      <c r="G33" s="16"/>
      <c r="H33" s="16"/>
      <c r="I33" s="16"/>
      <c r="J33" s="16"/>
    </row>
    <row r="34" spans="3:10" x14ac:dyDescent="0.35">
      <c r="C34" s="16"/>
      <c r="D34" s="16"/>
      <c r="E34" s="16"/>
      <c r="F34" s="16"/>
      <c r="G34" s="16"/>
      <c r="H34" s="16"/>
      <c r="I34" s="16"/>
      <c r="J34" s="16"/>
    </row>
    <row r="35" spans="3:10" x14ac:dyDescent="0.35">
      <c r="C35" s="16"/>
      <c r="D35" s="16"/>
      <c r="E35" s="16"/>
      <c r="F35" s="16"/>
      <c r="G35" s="16"/>
      <c r="H35" s="16"/>
      <c r="I35" s="16"/>
      <c r="J35" s="16"/>
    </row>
    <row r="36" spans="3:10" x14ac:dyDescent="0.35">
      <c r="C36" s="16"/>
      <c r="D36" s="16"/>
      <c r="E36" s="16"/>
      <c r="F36" s="16"/>
      <c r="G36" s="16"/>
      <c r="H36" s="16"/>
      <c r="I36" s="16"/>
      <c r="J36" s="16"/>
    </row>
    <row r="37" spans="3:10" x14ac:dyDescent="0.35">
      <c r="C37" s="16"/>
      <c r="D37" s="16"/>
      <c r="E37" s="16"/>
      <c r="F37" s="16"/>
      <c r="G37" s="16"/>
      <c r="H37" s="16"/>
      <c r="I37" s="16"/>
      <c r="J37" s="16"/>
    </row>
    <row r="38" spans="3:10" x14ac:dyDescent="0.35">
      <c r="C38" s="16"/>
      <c r="D38" s="16"/>
      <c r="E38" s="16"/>
      <c r="F38" s="16"/>
      <c r="G38" s="16"/>
      <c r="H38" s="16"/>
      <c r="I38" s="16"/>
      <c r="J38" s="16"/>
    </row>
    <row r="39" spans="3:10" x14ac:dyDescent="0.35">
      <c r="C39" s="16"/>
      <c r="D39" s="16"/>
      <c r="E39" s="16"/>
      <c r="F39" s="16"/>
      <c r="G39" s="16"/>
      <c r="H39" s="16"/>
      <c r="I39" s="16"/>
      <c r="J39" s="16"/>
    </row>
    <row r="40" spans="3:10" x14ac:dyDescent="0.35">
      <c r="C40" s="16"/>
      <c r="D40" s="16"/>
      <c r="E40" s="16"/>
      <c r="F40" s="16"/>
      <c r="G40" s="16"/>
      <c r="H40" s="16"/>
      <c r="I40" s="16"/>
      <c r="J40" s="16"/>
    </row>
    <row r="41" spans="3:10" x14ac:dyDescent="0.35">
      <c r="C41" s="16"/>
      <c r="D41" s="16"/>
      <c r="E41" s="16"/>
      <c r="F41" s="16"/>
      <c r="G41" s="16"/>
      <c r="H41" s="16"/>
      <c r="I41" s="16"/>
      <c r="J41" s="16"/>
    </row>
  </sheetData>
  <mergeCells count="10">
    <mergeCell ref="B3:B4"/>
    <mergeCell ref="G1:H1"/>
    <mergeCell ref="C3:C4"/>
    <mergeCell ref="D3:D4"/>
    <mergeCell ref="E3:E4"/>
    <mergeCell ref="F3:F4"/>
    <mergeCell ref="G3:G4"/>
    <mergeCell ref="H3:H4"/>
    <mergeCell ref="B2:H2"/>
    <mergeCell ref="A1:F1"/>
  </mergeCells>
  <phoneticPr fontId="5"/>
  <printOptions horizontalCentered="1"/>
  <pageMargins left="0.78740157480314965" right="0.78740157480314965" top="0.78740157480314965" bottom="0.78740157480314965"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zoomScale="90" zoomScaleNormal="90" zoomScaleSheetLayoutView="80" workbookViewId="0">
      <pane ySplit="4" topLeftCell="A5" activePane="bottomLeft" state="frozen"/>
      <selection activeCell="A59" sqref="A59:A60"/>
      <selection pane="bottomLeft" activeCell="A59" sqref="A59:A61"/>
    </sheetView>
  </sheetViews>
  <sheetFormatPr defaultRowHeight="15" x14ac:dyDescent="0.35"/>
  <cols>
    <col min="1" max="1" width="16.625" style="41" customWidth="1"/>
    <col min="2" max="2" width="7.125" style="41" customWidth="1"/>
    <col min="3" max="3" width="12.625" style="41" customWidth="1"/>
    <col min="4" max="4" width="12.625" style="15" customWidth="1"/>
    <col min="5" max="5" width="12.625" style="308" customWidth="1"/>
    <col min="6" max="9" width="12.625" style="15" customWidth="1"/>
    <col min="10" max="15" width="10.625" style="15" customWidth="1"/>
    <col min="16" max="19" width="8.75" style="15" customWidth="1"/>
    <col min="20" max="20" width="10.375" style="15" customWidth="1"/>
    <col min="21" max="16384" width="9" style="15"/>
  </cols>
  <sheetData>
    <row r="1" spans="1:13" s="360" customFormat="1" ht="18" customHeight="1" x14ac:dyDescent="0.45">
      <c r="A1" s="364" t="s">
        <v>186</v>
      </c>
      <c r="B1" s="364"/>
      <c r="C1" s="364"/>
      <c r="D1" s="364"/>
      <c r="E1" s="364"/>
      <c r="F1" s="364"/>
      <c r="G1" s="363"/>
      <c r="H1" s="363"/>
      <c r="I1" s="362" t="s">
        <v>35</v>
      </c>
      <c r="J1" s="361"/>
      <c r="K1" s="361"/>
    </row>
    <row r="2" spans="1:13" ht="16.5" customHeight="1" x14ac:dyDescent="0.35">
      <c r="A2" s="359"/>
      <c r="B2" s="358"/>
      <c r="C2" s="164" t="s">
        <v>182</v>
      </c>
      <c r="D2" s="58" t="s">
        <v>181</v>
      </c>
      <c r="E2" s="59"/>
      <c r="F2" s="57"/>
      <c r="G2" s="58" t="s">
        <v>185</v>
      </c>
      <c r="H2" s="59"/>
      <c r="I2" s="57"/>
      <c r="J2" s="178"/>
      <c r="K2" s="178"/>
      <c r="L2" s="178"/>
      <c r="M2" s="178"/>
    </row>
    <row r="3" spans="1:13" s="348" customFormat="1" ht="16.5" customHeight="1" x14ac:dyDescent="0.15">
      <c r="A3" s="357"/>
      <c r="B3" s="356"/>
      <c r="C3" s="187"/>
      <c r="D3" s="189" t="s">
        <v>184</v>
      </c>
      <c r="E3" s="355" t="s">
        <v>183</v>
      </c>
      <c r="F3" s="189" t="s">
        <v>33</v>
      </c>
      <c r="G3" s="189" t="s">
        <v>182</v>
      </c>
      <c r="H3" s="189" t="s">
        <v>181</v>
      </c>
      <c r="I3" s="354" t="s">
        <v>180</v>
      </c>
      <c r="J3" s="349"/>
      <c r="K3" s="349"/>
      <c r="L3" s="349"/>
      <c r="M3" s="349"/>
    </row>
    <row r="4" spans="1:13" s="348" customFormat="1" ht="16.5" customHeight="1" x14ac:dyDescent="0.35">
      <c r="A4" s="353"/>
      <c r="B4" s="352"/>
      <c r="C4" s="350"/>
      <c r="D4" s="350"/>
      <c r="E4" s="351"/>
      <c r="F4" s="350"/>
      <c r="G4" s="350" t="s">
        <v>179</v>
      </c>
      <c r="H4" s="350" t="s">
        <v>178</v>
      </c>
      <c r="I4" s="350" t="s">
        <v>177</v>
      </c>
      <c r="J4" s="349"/>
      <c r="K4" s="349"/>
      <c r="L4" s="349"/>
      <c r="M4" s="349"/>
    </row>
    <row r="5" spans="1:13" ht="16.5" customHeight="1" x14ac:dyDescent="0.35">
      <c r="A5" s="150" t="s">
        <v>28</v>
      </c>
      <c r="B5" s="347" t="s">
        <v>81</v>
      </c>
      <c r="C5" s="346">
        <v>1782264</v>
      </c>
      <c r="D5" s="346">
        <v>134637</v>
      </c>
      <c r="E5" s="346">
        <v>28026</v>
      </c>
      <c r="F5" s="346">
        <v>162663</v>
      </c>
      <c r="G5" s="346">
        <v>1000073</v>
      </c>
      <c r="H5" s="346">
        <v>103195</v>
      </c>
      <c r="I5" s="345">
        <v>10.3187467314886</v>
      </c>
    </row>
    <row r="6" spans="1:13" ht="16.5" customHeight="1" x14ac:dyDescent="0.35">
      <c r="A6" s="344"/>
      <c r="B6" s="342" t="s">
        <v>32</v>
      </c>
      <c r="C6" s="341">
        <v>674999</v>
      </c>
      <c r="D6" s="341">
        <v>54993</v>
      </c>
      <c r="E6" s="341">
        <v>12090</v>
      </c>
      <c r="F6" s="341">
        <v>67083</v>
      </c>
      <c r="G6" s="341">
        <v>372384</v>
      </c>
      <c r="H6" s="341">
        <v>39147</v>
      </c>
      <c r="I6" s="340">
        <v>10.512535447280227</v>
      </c>
    </row>
    <row r="7" spans="1:13" ht="16.5" customHeight="1" x14ac:dyDescent="0.35">
      <c r="A7" s="343"/>
      <c r="B7" s="342" t="s">
        <v>31</v>
      </c>
      <c r="C7" s="341">
        <v>1107265</v>
      </c>
      <c r="D7" s="341">
        <v>79644</v>
      </c>
      <c r="E7" s="341">
        <v>15936</v>
      </c>
      <c r="F7" s="341">
        <v>95580</v>
      </c>
      <c r="G7" s="341">
        <v>627689</v>
      </c>
      <c r="H7" s="341">
        <v>64048</v>
      </c>
      <c r="I7" s="340">
        <v>10.203779260111297</v>
      </c>
    </row>
    <row r="8" spans="1:13" ht="16.5" customHeight="1" x14ac:dyDescent="0.35">
      <c r="A8" s="133" t="s">
        <v>27</v>
      </c>
      <c r="B8" s="328" t="s">
        <v>81</v>
      </c>
      <c r="C8" s="339">
        <f>SUM(C9:C10)</f>
        <v>109120</v>
      </c>
      <c r="D8" s="339">
        <f>SUM(D9:D10)</f>
        <v>5130</v>
      </c>
      <c r="E8" s="339">
        <f>SUM(E9:E10)</f>
        <v>1539</v>
      </c>
      <c r="F8" s="338">
        <f>SUM(F9:F10)</f>
        <v>6669</v>
      </c>
      <c r="G8" s="338">
        <f>SUM(G9:G10)</f>
        <v>61866</v>
      </c>
      <c r="H8" s="338">
        <f>SUM(H9:H10)</f>
        <v>4654</v>
      </c>
      <c r="I8" s="326">
        <f>H8/G8*100</f>
        <v>7.5227103740342027</v>
      </c>
      <c r="J8" s="16"/>
      <c r="K8" s="16"/>
    </row>
    <row r="9" spans="1:13" ht="16.5" customHeight="1" x14ac:dyDescent="0.35">
      <c r="A9" s="330"/>
      <c r="B9" s="325" t="s">
        <v>32</v>
      </c>
      <c r="C9" s="337">
        <f>IF(SUM(C12,C39)=0,"-",SUM(C12,C39))</f>
        <v>46385</v>
      </c>
      <c r="D9" s="337">
        <f>IF(SUM(D12,D39)=0,"-",SUM(D12,D39))</f>
        <v>2348</v>
      </c>
      <c r="E9" s="337">
        <f>IF(SUM(E12,E39)=0,"-",SUM(E12,E39))</f>
        <v>570</v>
      </c>
      <c r="F9" s="337">
        <f>IF(SUM(F12,F39)=0,"-",SUM(F12,F39))</f>
        <v>2918</v>
      </c>
      <c r="G9" s="337">
        <f>IF(SUM(G12,G39)=0,"-",SUM(G12,G39))</f>
        <v>27636</v>
      </c>
      <c r="H9" s="337">
        <f>IF(SUM(H12,H39)=0,"-",SUM(H12,H39))</f>
        <v>1962.5</v>
      </c>
      <c r="I9" s="323">
        <f>H9/G9*100</f>
        <v>7.1012447532204366</v>
      </c>
    </row>
    <row r="10" spans="1:13" ht="16.5" customHeight="1" x14ac:dyDescent="0.35">
      <c r="A10" s="329"/>
      <c r="B10" s="325" t="s">
        <v>31</v>
      </c>
      <c r="C10" s="337">
        <f>IF(SUM(C13,C40)=0,"-",SUM(C13,C40))</f>
        <v>62735</v>
      </c>
      <c r="D10" s="337">
        <f>IF(SUM(D13,D40)=0,"-",SUM(D13,D40))</f>
        <v>2782</v>
      </c>
      <c r="E10" s="337">
        <f>IF(SUM(E13,E40)=0,"-",SUM(E13,E40))</f>
        <v>969</v>
      </c>
      <c r="F10" s="337">
        <f>IF(SUM(F13,F40)=0,"-",SUM(F13,F40))</f>
        <v>3751</v>
      </c>
      <c r="G10" s="337">
        <f>IF(SUM(G13,G40)=0,"-",SUM(G13,G40))</f>
        <v>34230</v>
      </c>
      <c r="H10" s="337">
        <f>IF(SUM(H13,H40)=0,"-",SUM(H13,H40))</f>
        <v>2691.5</v>
      </c>
      <c r="I10" s="323">
        <f>H10/G10*100</f>
        <v>7.8629856850715747</v>
      </c>
    </row>
    <row r="11" spans="1:13" ht="16.5" customHeight="1" x14ac:dyDescent="0.35">
      <c r="A11" s="130" t="s">
        <v>26</v>
      </c>
      <c r="B11" s="328" t="s">
        <v>81</v>
      </c>
      <c r="C11" s="339">
        <f>SUM(C12:C13)</f>
        <v>38892</v>
      </c>
      <c r="D11" s="339">
        <f>SUM(D12:D13)</f>
        <v>2812</v>
      </c>
      <c r="E11" s="339">
        <f>SUM(E12:E13)</f>
        <v>514</v>
      </c>
      <c r="F11" s="338">
        <f>SUM(F12:F13)</f>
        <v>3326</v>
      </c>
      <c r="G11" s="338">
        <f>SUM(G12:G13)</f>
        <v>24425</v>
      </c>
      <c r="H11" s="338">
        <f>SUM(H12:H13)</f>
        <v>2219</v>
      </c>
      <c r="I11" s="326">
        <f>H11/G11*100</f>
        <v>9.0849539406345965</v>
      </c>
      <c r="J11" s="16"/>
      <c r="K11" s="16"/>
    </row>
    <row r="12" spans="1:13" ht="16.5" customHeight="1" x14ac:dyDescent="0.35">
      <c r="A12" s="139"/>
      <c r="B12" s="325" t="s">
        <v>32</v>
      </c>
      <c r="C12" s="337">
        <f>IF(SUM(C15,C18,C21,C24,C27,C30,C33,C36)=0,"-",SUM(C15,C18,C21,C24,C27,C30,C33,C36))</f>
        <v>16762</v>
      </c>
      <c r="D12" s="337">
        <f>IF(SUM(D15,D18,D21,D24,D27,D30,D33,D36)=0,"-",SUM(D15,D18,D21,D24,D27,D30,D33,D36))</f>
        <v>1295</v>
      </c>
      <c r="E12" s="337">
        <f>IF(SUM(E15,E18,E21,E24,E27,E30,E33,E36)=0,"-",SUM(E15,E18,E21,E24,E27,E30,E33,E36))</f>
        <v>207</v>
      </c>
      <c r="F12" s="337">
        <f>IF(SUM(F15,F18,F21,F24,F27,F30,F33,F36)=0,"-",SUM(F15,F18,F21,F24,F27,F30,F33,F36))</f>
        <v>1502</v>
      </c>
      <c r="G12" s="337">
        <f>IF(SUM(G15,G18,G21,G24,G27,G30,G33,G36)=0,"-",SUM(G15,G18,G21,G24,G27,G30,G33,G36))</f>
        <v>11100</v>
      </c>
      <c r="H12" s="337">
        <f>IF(SUM(H15,H18,H21,H24,H27,H30,H33,H36)=0,"-",SUM(H15,H18,H21,H24,H27,H30,H33,H36))</f>
        <v>993.5</v>
      </c>
      <c r="I12" s="323">
        <f>H12/G12*100</f>
        <v>8.9504504504504503</v>
      </c>
    </row>
    <row r="13" spans="1:13" ht="16.5" customHeight="1" x14ac:dyDescent="0.35">
      <c r="A13" s="138"/>
      <c r="B13" s="325" t="s">
        <v>31</v>
      </c>
      <c r="C13" s="337">
        <f>IF(SUM(C16,C19,C22,C25,C28,C31,C34,C37)=0,"-",SUM(C16,C19,C22,C25,C28,C31,C34,C37))</f>
        <v>22130</v>
      </c>
      <c r="D13" s="337">
        <f>IF(SUM(D16,D19,D22,D25,D28,D31,D34,D37)=0,"-",SUM(D16,D19,D22,D25,D28,D31,D34,D37))</f>
        <v>1517</v>
      </c>
      <c r="E13" s="337">
        <f>IF(SUM(E16,E19,E22,E25,E28,E31,E34,E37)=0,"-",SUM(E16,E19,E22,E25,E28,E31,E34,E37))</f>
        <v>307</v>
      </c>
      <c r="F13" s="337">
        <f>IF(SUM(F16,F19,F22,F25,F28,F31,F34,F37)=0,"-",SUM(F16,F19,F22,F25,F28,F31,F34,F37))</f>
        <v>1824</v>
      </c>
      <c r="G13" s="337">
        <f>IF(SUM(G16,G19,G22,G25,G28,G31,G34,G37)=0,"-",SUM(G16,G19,G22,G25,G28,G31,G34,G37))</f>
        <v>13325</v>
      </c>
      <c r="H13" s="337">
        <f>IF(SUM(H16,H19,H22,H25,H28,H31,H34,H37)=0,"-",SUM(H16,H19,H22,H25,H28,H31,H34,H37))</f>
        <v>1225.5</v>
      </c>
      <c r="I13" s="323">
        <f>H13/G13*100</f>
        <v>9.1969981238273917</v>
      </c>
    </row>
    <row r="14" spans="1:13" ht="16.5" customHeight="1" x14ac:dyDescent="0.35">
      <c r="A14" s="322" t="s">
        <v>25</v>
      </c>
      <c r="B14" s="118" t="s">
        <v>81</v>
      </c>
      <c r="C14" s="336">
        <v>8330</v>
      </c>
      <c r="D14" s="336">
        <v>1029</v>
      </c>
      <c r="E14" s="336">
        <v>90</v>
      </c>
      <c r="F14" s="336">
        <v>1119</v>
      </c>
      <c r="G14" s="336">
        <v>6900</v>
      </c>
      <c r="H14" s="336">
        <v>804</v>
      </c>
      <c r="I14" s="319">
        <v>11.652173913043478</v>
      </c>
    </row>
    <row r="15" spans="1:13" ht="16.5" customHeight="1" x14ac:dyDescent="0.35">
      <c r="A15" s="318"/>
      <c r="B15" s="114" t="s">
        <v>32</v>
      </c>
      <c r="C15" s="315">
        <v>3760</v>
      </c>
      <c r="D15" s="315">
        <v>554</v>
      </c>
      <c r="E15" s="315">
        <v>39</v>
      </c>
      <c r="F15" s="315">
        <v>593</v>
      </c>
      <c r="G15" s="315">
        <v>3120</v>
      </c>
      <c r="H15" s="315">
        <v>430</v>
      </c>
      <c r="I15" s="313">
        <v>13.782051282051283</v>
      </c>
    </row>
    <row r="16" spans="1:13" ht="16.5" customHeight="1" x14ac:dyDescent="0.35">
      <c r="A16" s="317"/>
      <c r="B16" s="114" t="s">
        <v>31</v>
      </c>
      <c r="C16" s="315">
        <v>4570</v>
      </c>
      <c r="D16" s="315">
        <v>475</v>
      </c>
      <c r="E16" s="315">
        <v>51</v>
      </c>
      <c r="F16" s="315">
        <v>526</v>
      </c>
      <c r="G16" s="315">
        <v>3780</v>
      </c>
      <c r="H16" s="315">
        <v>374</v>
      </c>
      <c r="I16" s="313">
        <v>9.894179894179894</v>
      </c>
    </row>
    <row r="17" spans="1:9" ht="16.5" customHeight="1" x14ac:dyDescent="0.35">
      <c r="A17" s="322" t="s">
        <v>24</v>
      </c>
      <c r="B17" s="118" t="s">
        <v>81</v>
      </c>
      <c r="C17" s="336">
        <v>6427</v>
      </c>
      <c r="D17" s="336">
        <v>215</v>
      </c>
      <c r="E17" s="336" t="s">
        <v>80</v>
      </c>
      <c r="F17" s="336">
        <v>215</v>
      </c>
      <c r="G17" s="336">
        <v>3738</v>
      </c>
      <c r="H17" s="336">
        <v>95</v>
      </c>
      <c r="I17" s="319">
        <v>2.5414660246120921</v>
      </c>
    </row>
    <row r="18" spans="1:9" ht="16.5" customHeight="1" x14ac:dyDescent="0.35">
      <c r="A18" s="318"/>
      <c r="B18" s="114" t="s">
        <v>32</v>
      </c>
      <c r="C18" s="315">
        <v>2958</v>
      </c>
      <c r="D18" s="315">
        <v>76</v>
      </c>
      <c r="E18" s="315" t="s">
        <v>80</v>
      </c>
      <c r="F18" s="315">
        <v>76</v>
      </c>
      <c r="G18" s="315">
        <v>1909</v>
      </c>
      <c r="H18" s="315">
        <v>30</v>
      </c>
      <c r="I18" s="313">
        <v>1.5715034049240442</v>
      </c>
    </row>
    <row r="19" spans="1:9" ht="16.5" customHeight="1" x14ac:dyDescent="0.35">
      <c r="A19" s="317"/>
      <c r="B19" s="114" t="s">
        <v>31</v>
      </c>
      <c r="C19" s="315">
        <v>3469</v>
      </c>
      <c r="D19" s="315">
        <v>139</v>
      </c>
      <c r="E19" s="315" t="s">
        <v>80</v>
      </c>
      <c r="F19" s="315">
        <v>139</v>
      </c>
      <c r="G19" s="315">
        <v>1829</v>
      </c>
      <c r="H19" s="315">
        <v>65</v>
      </c>
      <c r="I19" s="313">
        <v>3.5538545653362492</v>
      </c>
    </row>
    <row r="20" spans="1:9" ht="16.5" customHeight="1" x14ac:dyDescent="0.35">
      <c r="A20" s="322" t="s">
        <v>23</v>
      </c>
      <c r="B20" s="118" t="s">
        <v>81</v>
      </c>
      <c r="C20" s="336">
        <v>1426</v>
      </c>
      <c r="D20" s="336">
        <v>148</v>
      </c>
      <c r="E20" s="336" t="s">
        <v>80</v>
      </c>
      <c r="F20" s="336">
        <v>148</v>
      </c>
      <c r="G20" s="336">
        <v>845</v>
      </c>
      <c r="H20" s="336">
        <v>49</v>
      </c>
      <c r="I20" s="319">
        <v>5.7988165680473376</v>
      </c>
    </row>
    <row r="21" spans="1:9" ht="16.5" customHeight="1" x14ac:dyDescent="0.35">
      <c r="A21" s="318"/>
      <c r="B21" s="114" t="s">
        <v>32</v>
      </c>
      <c r="C21" s="315">
        <v>645</v>
      </c>
      <c r="D21" s="315">
        <v>49</v>
      </c>
      <c r="E21" s="315" t="s">
        <v>80</v>
      </c>
      <c r="F21" s="315">
        <v>49</v>
      </c>
      <c r="G21" s="315">
        <v>415</v>
      </c>
      <c r="H21" s="315">
        <v>16.5</v>
      </c>
      <c r="I21" s="313">
        <v>3.975903614457831</v>
      </c>
    </row>
    <row r="22" spans="1:9" ht="16.5" customHeight="1" x14ac:dyDescent="0.35">
      <c r="A22" s="317"/>
      <c r="B22" s="114" t="s">
        <v>31</v>
      </c>
      <c r="C22" s="315">
        <v>781</v>
      </c>
      <c r="D22" s="315">
        <v>99</v>
      </c>
      <c r="E22" s="315" t="s">
        <v>80</v>
      </c>
      <c r="F22" s="315">
        <v>99</v>
      </c>
      <c r="G22" s="315">
        <v>430</v>
      </c>
      <c r="H22" s="315">
        <v>32.5</v>
      </c>
      <c r="I22" s="313">
        <v>7.5581395348837201</v>
      </c>
    </row>
    <row r="23" spans="1:9" ht="16.5" customHeight="1" x14ac:dyDescent="0.35">
      <c r="A23" s="322" t="s">
        <v>176</v>
      </c>
      <c r="B23" s="118" t="s">
        <v>81</v>
      </c>
      <c r="C23" s="336">
        <v>3250</v>
      </c>
      <c r="D23" s="336">
        <v>309</v>
      </c>
      <c r="E23" s="336" t="s">
        <v>80</v>
      </c>
      <c r="F23" s="336">
        <v>309</v>
      </c>
      <c r="G23" s="336">
        <v>2061</v>
      </c>
      <c r="H23" s="336">
        <v>200</v>
      </c>
      <c r="I23" s="319">
        <v>9.7040271712760795</v>
      </c>
    </row>
    <row r="24" spans="1:9" ht="16.5" customHeight="1" x14ac:dyDescent="0.35">
      <c r="A24" s="318"/>
      <c r="B24" s="114" t="s">
        <v>32</v>
      </c>
      <c r="C24" s="315">
        <v>1492</v>
      </c>
      <c r="D24" s="315">
        <v>152</v>
      </c>
      <c r="E24" s="315" t="s">
        <v>80</v>
      </c>
      <c r="F24" s="315">
        <v>152</v>
      </c>
      <c r="G24" s="315">
        <v>1028</v>
      </c>
      <c r="H24" s="315">
        <v>100</v>
      </c>
      <c r="I24" s="313">
        <v>9.7276264591439698</v>
      </c>
    </row>
    <row r="25" spans="1:9" ht="16.5" customHeight="1" x14ac:dyDescent="0.35">
      <c r="A25" s="317"/>
      <c r="B25" s="114" t="s">
        <v>31</v>
      </c>
      <c r="C25" s="315">
        <v>1758</v>
      </c>
      <c r="D25" s="315">
        <v>157</v>
      </c>
      <c r="E25" s="315" t="s">
        <v>80</v>
      </c>
      <c r="F25" s="315">
        <v>157</v>
      </c>
      <c r="G25" s="315">
        <v>1033</v>
      </c>
      <c r="H25" s="315">
        <v>100</v>
      </c>
      <c r="I25" s="313">
        <v>9.6805421103581804</v>
      </c>
    </row>
    <row r="26" spans="1:9" ht="16.5" customHeight="1" x14ac:dyDescent="0.35">
      <c r="A26" s="322" t="s">
        <v>21</v>
      </c>
      <c r="B26" s="118" t="s">
        <v>81</v>
      </c>
      <c r="C26" s="336">
        <v>1407</v>
      </c>
      <c r="D26" s="336" t="s">
        <v>80</v>
      </c>
      <c r="E26" s="336">
        <v>217</v>
      </c>
      <c r="F26" s="336">
        <v>217</v>
      </c>
      <c r="G26" s="336">
        <v>916</v>
      </c>
      <c r="H26" s="336">
        <v>154</v>
      </c>
      <c r="I26" s="319">
        <v>16.812227074235807</v>
      </c>
    </row>
    <row r="27" spans="1:9" ht="16.5" customHeight="1" x14ac:dyDescent="0.35">
      <c r="A27" s="318"/>
      <c r="B27" s="114" t="s">
        <v>32</v>
      </c>
      <c r="C27" s="315">
        <v>647</v>
      </c>
      <c r="D27" s="315" t="s">
        <v>80</v>
      </c>
      <c r="E27" s="315">
        <v>82</v>
      </c>
      <c r="F27" s="315">
        <v>82</v>
      </c>
      <c r="G27" s="315">
        <v>456</v>
      </c>
      <c r="H27" s="315">
        <v>53</v>
      </c>
      <c r="I27" s="313">
        <v>11.62280701754386</v>
      </c>
    </row>
    <row r="28" spans="1:9" ht="16.5" customHeight="1" x14ac:dyDescent="0.35">
      <c r="A28" s="317"/>
      <c r="B28" s="114" t="s">
        <v>31</v>
      </c>
      <c r="C28" s="315">
        <v>760</v>
      </c>
      <c r="D28" s="315" t="s">
        <v>80</v>
      </c>
      <c r="E28" s="315">
        <v>135</v>
      </c>
      <c r="F28" s="315">
        <v>135</v>
      </c>
      <c r="G28" s="315">
        <v>460</v>
      </c>
      <c r="H28" s="315">
        <v>101</v>
      </c>
      <c r="I28" s="313">
        <v>21.956521739130437</v>
      </c>
    </row>
    <row r="29" spans="1:9" ht="16.5" customHeight="1" x14ac:dyDescent="0.35">
      <c r="A29" s="322" t="s">
        <v>56</v>
      </c>
      <c r="B29" s="118" t="s">
        <v>81</v>
      </c>
      <c r="C29" s="336">
        <v>11142</v>
      </c>
      <c r="D29" s="336">
        <v>653</v>
      </c>
      <c r="E29" s="336">
        <v>164</v>
      </c>
      <c r="F29" s="336">
        <v>817</v>
      </c>
      <c r="G29" s="336">
        <v>5350</v>
      </c>
      <c r="H29" s="336">
        <v>601</v>
      </c>
      <c r="I29" s="319">
        <v>11.233644859813085</v>
      </c>
    </row>
    <row r="30" spans="1:9" ht="16.5" customHeight="1" x14ac:dyDescent="0.35">
      <c r="A30" s="318"/>
      <c r="B30" s="114" t="s">
        <v>32</v>
      </c>
      <c r="C30" s="315">
        <v>4081</v>
      </c>
      <c r="D30" s="315">
        <v>281</v>
      </c>
      <c r="E30" s="315">
        <v>66</v>
      </c>
      <c r="F30" s="315">
        <v>347</v>
      </c>
      <c r="G30" s="315">
        <v>1922</v>
      </c>
      <c r="H30" s="315">
        <v>244</v>
      </c>
      <c r="I30" s="313">
        <v>12.695109261186262</v>
      </c>
    </row>
    <row r="31" spans="1:9" ht="16.5" customHeight="1" x14ac:dyDescent="0.35">
      <c r="A31" s="317"/>
      <c r="B31" s="114" t="s">
        <v>31</v>
      </c>
      <c r="C31" s="315">
        <v>7061</v>
      </c>
      <c r="D31" s="315">
        <v>372</v>
      </c>
      <c r="E31" s="315">
        <v>98</v>
      </c>
      <c r="F31" s="315">
        <v>470</v>
      </c>
      <c r="G31" s="315">
        <v>3428</v>
      </c>
      <c r="H31" s="315">
        <v>357</v>
      </c>
      <c r="I31" s="313">
        <v>10.414235705950992</v>
      </c>
    </row>
    <row r="32" spans="1:9" ht="16.5" customHeight="1" x14ac:dyDescent="0.35">
      <c r="A32" s="322" t="s">
        <v>19</v>
      </c>
      <c r="B32" s="118" t="s">
        <v>81</v>
      </c>
      <c r="C32" s="336">
        <v>1447</v>
      </c>
      <c r="D32" s="336">
        <v>92</v>
      </c>
      <c r="E32" s="336">
        <v>43</v>
      </c>
      <c r="F32" s="336">
        <v>135</v>
      </c>
      <c r="G32" s="336">
        <v>1099</v>
      </c>
      <c r="H32" s="336">
        <v>77</v>
      </c>
      <c r="I32" s="319">
        <v>7.0063694267515926</v>
      </c>
    </row>
    <row r="33" spans="1:11" ht="16.5" customHeight="1" x14ac:dyDescent="0.35">
      <c r="A33" s="318"/>
      <c r="B33" s="114" t="s">
        <v>32</v>
      </c>
      <c r="C33" s="315">
        <v>710</v>
      </c>
      <c r="D33" s="315">
        <v>31</v>
      </c>
      <c r="E33" s="315">
        <v>20</v>
      </c>
      <c r="F33" s="315">
        <v>51</v>
      </c>
      <c r="G33" s="315">
        <v>535</v>
      </c>
      <c r="H33" s="315">
        <v>25</v>
      </c>
      <c r="I33" s="313">
        <v>4.6728971962616823</v>
      </c>
    </row>
    <row r="34" spans="1:11" ht="16.5" customHeight="1" x14ac:dyDescent="0.35">
      <c r="A34" s="317"/>
      <c r="B34" s="114" t="s">
        <v>31</v>
      </c>
      <c r="C34" s="315">
        <v>737</v>
      </c>
      <c r="D34" s="315">
        <v>61</v>
      </c>
      <c r="E34" s="315">
        <v>23</v>
      </c>
      <c r="F34" s="315">
        <v>84</v>
      </c>
      <c r="G34" s="315">
        <v>564</v>
      </c>
      <c r="H34" s="315">
        <v>52</v>
      </c>
      <c r="I34" s="313">
        <v>9.2198581560283674</v>
      </c>
    </row>
    <row r="35" spans="1:11" ht="16.5" customHeight="1" x14ac:dyDescent="0.35">
      <c r="A35" s="322" t="s">
        <v>18</v>
      </c>
      <c r="B35" s="118" t="s">
        <v>81</v>
      </c>
      <c r="C35" s="336">
        <v>5463</v>
      </c>
      <c r="D35" s="336">
        <v>366</v>
      </c>
      <c r="E35" s="336" t="s">
        <v>80</v>
      </c>
      <c r="F35" s="336">
        <v>366</v>
      </c>
      <c r="G35" s="336">
        <v>3516</v>
      </c>
      <c r="H35" s="336">
        <v>239</v>
      </c>
      <c r="I35" s="319">
        <v>6.797497155858931</v>
      </c>
    </row>
    <row r="36" spans="1:11" ht="16.5" customHeight="1" x14ac:dyDescent="0.35">
      <c r="A36" s="318"/>
      <c r="B36" s="114" t="s">
        <v>32</v>
      </c>
      <c r="C36" s="315">
        <v>2469</v>
      </c>
      <c r="D36" s="315">
        <v>152</v>
      </c>
      <c r="E36" s="315" t="s">
        <v>80</v>
      </c>
      <c r="F36" s="315">
        <v>152</v>
      </c>
      <c r="G36" s="315">
        <v>1715</v>
      </c>
      <c r="H36" s="315">
        <v>95</v>
      </c>
      <c r="I36" s="313">
        <v>5.5393586005830908</v>
      </c>
    </row>
    <row r="37" spans="1:11" ht="16.5" customHeight="1" x14ac:dyDescent="0.35">
      <c r="A37" s="317"/>
      <c r="B37" s="114" t="s">
        <v>31</v>
      </c>
      <c r="C37" s="315">
        <v>2994</v>
      </c>
      <c r="D37" s="315">
        <v>214</v>
      </c>
      <c r="E37" s="315" t="s">
        <v>80</v>
      </c>
      <c r="F37" s="315">
        <v>214</v>
      </c>
      <c r="G37" s="315">
        <v>1801</v>
      </c>
      <c r="H37" s="315">
        <v>144</v>
      </c>
      <c r="I37" s="313">
        <v>7.9955580233203776</v>
      </c>
    </row>
    <row r="38" spans="1:11" ht="16.5" customHeight="1" x14ac:dyDescent="0.35">
      <c r="A38" s="335" t="s">
        <v>17</v>
      </c>
      <c r="B38" s="140" t="s">
        <v>81</v>
      </c>
      <c r="C38" s="20">
        <v>70228</v>
      </c>
      <c r="D38" s="20">
        <v>2318</v>
      </c>
      <c r="E38" s="20">
        <v>1025</v>
      </c>
      <c r="F38" s="128">
        <v>3343</v>
      </c>
      <c r="G38" s="128">
        <v>37441</v>
      </c>
      <c r="H38" s="128">
        <v>2435</v>
      </c>
      <c r="I38" s="326">
        <v>6.5035656098928989</v>
      </c>
    </row>
    <row r="39" spans="1:11" ht="16.5" customHeight="1" x14ac:dyDescent="0.35">
      <c r="A39" s="334"/>
      <c r="B39" s="137" t="s">
        <v>32</v>
      </c>
      <c r="C39" s="332">
        <v>29623</v>
      </c>
      <c r="D39" s="124">
        <v>1053</v>
      </c>
      <c r="E39" s="124">
        <v>363</v>
      </c>
      <c r="F39" s="124">
        <v>1416</v>
      </c>
      <c r="G39" s="124">
        <v>16536</v>
      </c>
      <c r="H39" s="124">
        <v>969</v>
      </c>
      <c r="I39" s="323">
        <v>5.8599419448476056</v>
      </c>
    </row>
    <row r="40" spans="1:11" ht="16.5" customHeight="1" x14ac:dyDescent="0.35">
      <c r="A40" s="333"/>
      <c r="B40" s="137" t="s">
        <v>31</v>
      </c>
      <c r="C40" s="332">
        <v>40605</v>
      </c>
      <c r="D40" s="124">
        <v>1265</v>
      </c>
      <c r="E40" s="124">
        <v>662</v>
      </c>
      <c r="F40" s="124">
        <v>1927</v>
      </c>
      <c r="G40" s="124">
        <v>20905</v>
      </c>
      <c r="H40" s="124">
        <v>1466</v>
      </c>
      <c r="I40" s="323">
        <v>7.0126763932073661</v>
      </c>
    </row>
    <row r="41" spans="1:11" ht="16.5" customHeight="1" x14ac:dyDescent="0.35">
      <c r="A41" s="133" t="s">
        <v>101</v>
      </c>
      <c r="B41" s="328" t="s">
        <v>81</v>
      </c>
      <c r="C41" s="18">
        <f>C44</f>
        <v>14029</v>
      </c>
      <c r="D41" s="18">
        <f>D44</f>
        <v>1788</v>
      </c>
      <c r="E41" s="18">
        <f>E44</f>
        <v>110</v>
      </c>
      <c r="F41" s="18">
        <f>F44</f>
        <v>1898</v>
      </c>
      <c r="G41" s="18">
        <f>G44</f>
        <v>9390</v>
      </c>
      <c r="H41" s="18">
        <f>H44</f>
        <v>1233</v>
      </c>
      <c r="I41" s="326">
        <f>H41/G41*100</f>
        <v>13.130990415335464</v>
      </c>
      <c r="J41" s="16"/>
      <c r="K41" s="16"/>
    </row>
    <row r="42" spans="1:11" ht="16.5" customHeight="1" x14ac:dyDescent="0.35">
      <c r="A42" s="330"/>
      <c r="B42" s="325" t="s">
        <v>32</v>
      </c>
      <c r="C42" s="17">
        <f>C45</f>
        <v>5917</v>
      </c>
      <c r="D42" s="17">
        <f>D45</f>
        <v>762</v>
      </c>
      <c r="E42" s="17">
        <f>E45</f>
        <v>57</v>
      </c>
      <c r="F42" s="17">
        <f>F45</f>
        <v>819</v>
      </c>
      <c r="G42" s="17">
        <f>G45</f>
        <v>4138</v>
      </c>
      <c r="H42" s="17">
        <f>H45</f>
        <v>511</v>
      </c>
      <c r="I42" s="323">
        <f>H42/G42*100</f>
        <v>12.348960850652489</v>
      </c>
    </row>
    <row r="43" spans="1:11" ht="16.5" customHeight="1" x14ac:dyDescent="0.35">
      <c r="A43" s="329"/>
      <c r="B43" s="325" t="s">
        <v>31</v>
      </c>
      <c r="C43" s="17">
        <f>C46</f>
        <v>8112</v>
      </c>
      <c r="D43" s="17">
        <f>D46</f>
        <v>1026</v>
      </c>
      <c r="E43" s="17">
        <f>E46</f>
        <v>53</v>
      </c>
      <c r="F43" s="17">
        <f>F46</f>
        <v>1079</v>
      </c>
      <c r="G43" s="17">
        <f>G46</f>
        <v>5252</v>
      </c>
      <c r="H43" s="17">
        <f>H46</f>
        <v>722</v>
      </c>
      <c r="I43" s="323">
        <f>H43/G43*100</f>
        <v>13.747143945163748</v>
      </c>
    </row>
    <row r="44" spans="1:11" ht="16.5" customHeight="1" x14ac:dyDescent="0.35">
      <c r="A44" s="130" t="s">
        <v>15</v>
      </c>
      <c r="B44" s="328" t="s">
        <v>81</v>
      </c>
      <c r="C44" s="18">
        <v>14029</v>
      </c>
      <c r="D44" s="18">
        <v>1788</v>
      </c>
      <c r="E44" s="18">
        <v>110</v>
      </c>
      <c r="F44" s="18">
        <v>1898</v>
      </c>
      <c r="G44" s="18">
        <v>9390</v>
      </c>
      <c r="H44" s="18">
        <v>1233</v>
      </c>
      <c r="I44" s="326">
        <v>13.130990415335464</v>
      </c>
      <c r="J44" s="16"/>
      <c r="K44" s="16"/>
    </row>
    <row r="45" spans="1:11" ht="16.5" customHeight="1" x14ac:dyDescent="0.35">
      <c r="A45" s="139"/>
      <c r="B45" s="325" t="s">
        <v>32</v>
      </c>
      <c r="C45" s="17">
        <v>5917</v>
      </c>
      <c r="D45" s="17">
        <v>762</v>
      </c>
      <c r="E45" s="17">
        <v>57</v>
      </c>
      <c r="F45" s="17">
        <v>819</v>
      </c>
      <c r="G45" s="17">
        <v>4138</v>
      </c>
      <c r="H45" s="17">
        <v>511</v>
      </c>
      <c r="I45" s="323">
        <v>12.348960850652489</v>
      </c>
    </row>
    <row r="46" spans="1:11" ht="16.5" customHeight="1" x14ac:dyDescent="0.35">
      <c r="A46" s="138"/>
      <c r="B46" s="325" t="s">
        <v>31</v>
      </c>
      <c r="C46" s="17">
        <v>8112</v>
      </c>
      <c r="D46" s="17">
        <v>1026</v>
      </c>
      <c r="E46" s="17">
        <v>53</v>
      </c>
      <c r="F46" s="17">
        <v>1079</v>
      </c>
      <c r="G46" s="17">
        <v>5252</v>
      </c>
      <c r="H46" s="17">
        <v>722</v>
      </c>
      <c r="I46" s="323">
        <v>13.747143945163748</v>
      </c>
    </row>
    <row r="47" spans="1:11" ht="16.5" customHeight="1" x14ac:dyDescent="0.35">
      <c r="A47" s="322" t="s">
        <v>14</v>
      </c>
      <c r="B47" s="118" t="s">
        <v>81</v>
      </c>
      <c r="C47" s="320">
        <v>5716</v>
      </c>
      <c r="D47" s="320">
        <v>587</v>
      </c>
      <c r="E47" s="321" t="s">
        <v>8</v>
      </c>
      <c r="F47" s="320">
        <v>587</v>
      </c>
      <c r="G47" s="320">
        <v>4275</v>
      </c>
      <c r="H47" s="320">
        <v>395</v>
      </c>
      <c r="I47" s="319">
        <v>9.2397660818713447</v>
      </c>
    </row>
    <row r="48" spans="1:11" ht="16.5" customHeight="1" x14ac:dyDescent="0.35">
      <c r="A48" s="318"/>
      <c r="B48" s="114" t="s">
        <v>32</v>
      </c>
      <c r="C48" s="215">
        <v>2206</v>
      </c>
      <c r="D48" s="314">
        <v>228</v>
      </c>
      <c r="E48" s="331" t="s">
        <v>80</v>
      </c>
      <c r="F48" s="314">
        <v>228</v>
      </c>
      <c r="G48" s="314">
        <v>1710</v>
      </c>
      <c r="H48" s="314">
        <v>145</v>
      </c>
      <c r="I48" s="313">
        <v>8.4795321637426895</v>
      </c>
    </row>
    <row r="49" spans="1:11" ht="16.5" customHeight="1" x14ac:dyDescent="0.35">
      <c r="A49" s="317"/>
      <c r="B49" s="114" t="s">
        <v>31</v>
      </c>
      <c r="C49" s="215">
        <v>3510</v>
      </c>
      <c r="D49" s="314">
        <v>359</v>
      </c>
      <c r="E49" s="331" t="s">
        <v>80</v>
      </c>
      <c r="F49" s="314">
        <v>359</v>
      </c>
      <c r="G49" s="314">
        <v>2565</v>
      </c>
      <c r="H49" s="314">
        <v>250</v>
      </c>
      <c r="I49" s="313">
        <v>9.7465886939571149</v>
      </c>
    </row>
    <row r="50" spans="1:11" ht="16.5" customHeight="1" x14ac:dyDescent="0.35">
      <c r="A50" s="322" t="s">
        <v>13</v>
      </c>
      <c r="B50" s="118" t="s">
        <v>81</v>
      </c>
      <c r="C50" s="320">
        <v>1006</v>
      </c>
      <c r="D50" s="320">
        <v>148</v>
      </c>
      <c r="E50" s="321" t="s">
        <v>8</v>
      </c>
      <c r="F50" s="320">
        <v>148</v>
      </c>
      <c r="G50" s="320">
        <v>725</v>
      </c>
      <c r="H50" s="320">
        <v>74</v>
      </c>
      <c r="I50" s="319">
        <v>10.206896551724139</v>
      </c>
    </row>
    <row r="51" spans="1:11" ht="16.5" customHeight="1" x14ac:dyDescent="0.35">
      <c r="A51" s="318"/>
      <c r="B51" s="114" t="s">
        <v>32</v>
      </c>
      <c r="C51" s="215">
        <v>409</v>
      </c>
      <c r="D51" s="314">
        <v>66</v>
      </c>
      <c r="E51" s="331" t="s">
        <v>80</v>
      </c>
      <c r="F51" s="314">
        <v>66</v>
      </c>
      <c r="G51" s="314">
        <v>299</v>
      </c>
      <c r="H51" s="314">
        <v>34</v>
      </c>
      <c r="I51" s="313">
        <v>11.371237458193979</v>
      </c>
    </row>
    <row r="52" spans="1:11" ht="16.5" customHeight="1" x14ac:dyDescent="0.35">
      <c r="A52" s="317"/>
      <c r="B52" s="114" t="s">
        <v>31</v>
      </c>
      <c r="C52" s="215">
        <v>597</v>
      </c>
      <c r="D52" s="314">
        <v>82</v>
      </c>
      <c r="E52" s="331" t="s">
        <v>80</v>
      </c>
      <c r="F52" s="314">
        <v>82</v>
      </c>
      <c r="G52" s="314">
        <v>426</v>
      </c>
      <c r="H52" s="314">
        <v>40</v>
      </c>
      <c r="I52" s="313">
        <v>9.3896713615023462</v>
      </c>
    </row>
    <row r="53" spans="1:11" ht="16.5" customHeight="1" x14ac:dyDescent="0.35">
      <c r="A53" s="322" t="s">
        <v>12</v>
      </c>
      <c r="B53" s="118" t="s">
        <v>81</v>
      </c>
      <c r="C53" s="320">
        <v>3977</v>
      </c>
      <c r="D53" s="320">
        <v>287</v>
      </c>
      <c r="E53" s="321">
        <v>109</v>
      </c>
      <c r="F53" s="320">
        <v>396</v>
      </c>
      <c r="G53" s="320">
        <v>2332</v>
      </c>
      <c r="H53" s="320">
        <v>281</v>
      </c>
      <c r="I53" s="319">
        <v>12.04974271012007</v>
      </c>
    </row>
    <row r="54" spans="1:11" ht="16.5" customHeight="1" x14ac:dyDescent="0.35">
      <c r="A54" s="318"/>
      <c r="B54" s="114" t="s">
        <v>32</v>
      </c>
      <c r="C54" s="215">
        <v>1805</v>
      </c>
      <c r="D54" s="314">
        <v>133</v>
      </c>
      <c r="E54" s="112">
        <v>56</v>
      </c>
      <c r="F54" s="314">
        <v>189</v>
      </c>
      <c r="G54" s="314">
        <v>1144</v>
      </c>
      <c r="H54" s="314">
        <v>130</v>
      </c>
      <c r="I54" s="313">
        <v>11.363636363636363</v>
      </c>
    </row>
    <row r="55" spans="1:11" ht="16.5" customHeight="1" x14ac:dyDescent="0.35">
      <c r="A55" s="317"/>
      <c r="B55" s="114" t="s">
        <v>31</v>
      </c>
      <c r="C55" s="215">
        <v>2172</v>
      </c>
      <c r="D55" s="314">
        <v>154</v>
      </c>
      <c r="E55" s="112">
        <v>53</v>
      </c>
      <c r="F55" s="314">
        <v>207</v>
      </c>
      <c r="G55" s="314">
        <v>1188</v>
      </c>
      <c r="H55" s="314">
        <v>151</v>
      </c>
      <c r="I55" s="313">
        <v>12.710437710437711</v>
      </c>
    </row>
    <row r="56" spans="1:11" ht="16.5" customHeight="1" x14ac:dyDescent="0.35">
      <c r="A56" s="322" t="s">
        <v>11</v>
      </c>
      <c r="B56" s="118" t="s">
        <v>81</v>
      </c>
      <c r="C56" s="320">
        <v>3330</v>
      </c>
      <c r="D56" s="320">
        <v>766</v>
      </c>
      <c r="E56" s="321">
        <v>1</v>
      </c>
      <c r="F56" s="320">
        <v>767</v>
      </c>
      <c r="G56" s="320">
        <v>2058</v>
      </c>
      <c r="H56" s="320">
        <v>483</v>
      </c>
      <c r="I56" s="319">
        <v>23.469387755102041</v>
      </c>
    </row>
    <row r="57" spans="1:11" ht="16.5" customHeight="1" x14ac:dyDescent="0.35">
      <c r="A57" s="318"/>
      <c r="B57" s="114" t="s">
        <v>32</v>
      </c>
      <c r="C57" s="215">
        <v>1497</v>
      </c>
      <c r="D57" s="314">
        <v>335</v>
      </c>
      <c r="E57" s="112">
        <v>1</v>
      </c>
      <c r="F57" s="314">
        <v>336</v>
      </c>
      <c r="G57" s="314">
        <v>985</v>
      </c>
      <c r="H57" s="314">
        <v>202</v>
      </c>
      <c r="I57" s="313">
        <v>20.507614213197968</v>
      </c>
    </row>
    <row r="58" spans="1:11" ht="16.5" customHeight="1" x14ac:dyDescent="0.35">
      <c r="A58" s="317"/>
      <c r="B58" s="114" t="s">
        <v>31</v>
      </c>
      <c r="C58" s="215">
        <v>1833</v>
      </c>
      <c r="D58" s="314">
        <v>431</v>
      </c>
      <c r="E58" s="331" t="s">
        <v>40</v>
      </c>
      <c r="F58" s="314">
        <v>431</v>
      </c>
      <c r="G58" s="314">
        <v>1073</v>
      </c>
      <c r="H58" s="314">
        <v>281</v>
      </c>
      <c r="I58" s="313">
        <v>26.188257222739981</v>
      </c>
    </row>
    <row r="59" spans="1:11" ht="16.5" customHeight="1" x14ac:dyDescent="0.35">
      <c r="A59" s="133" t="s">
        <v>100</v>
      </c>
      <c r="B59" s="328" t="s">
        <v>81</v>
      </c>
      <c r="C59" s="327">
        <v>12348</v>
      </c>
      <c r="D59" s="327">
        <f>D62</f>
        <v>1459</v>
      </c>
      <c r="E59" s="327">
        <f>E62</f>
        <v>51</v>
      </c>
      <c r="F59" s="327">
        <f>F62</f>
        <v>1510</v>
      </c>
      <c r="G59" s="327">
        <f>G62</f>
        <v>6426</v>
      </c>
      <c r="H59" s="327">
        <f>H62</f>
        <v>889</v>
      </c>
      <c r="I59" s="326">
        <f>H59/G59*100</f>
        <v>13.83442265795207</v>
      </c>
      <c r="J59" s="16"/>
      <c r="K59" s="16"/>
    </row>
    <row r="60" spans="1:11" ht="16.5" customHeight="1" x14ac:dyDescent="0.35">
      <c r="A60" s="330"/>
      <c r="B60" s="325" t="s">
        <v>32</v>
      </c>
      <c r="C60" s="324">
        <f>C63</f>
        <v>5079</v>
      </c>
      <c r="D60" s="324">
        <f>D63</f>
        <v>651</v>
      </c>
      <c r="E60" s="324">
        <f>E63</f>
        <v>20</v>
      </c>
      <c r="F60" s="324">
        <f>F63</f>
        <v>671</v>
      </c>
      <c r="G60" s="324">
        <f>G63</f>
        <v>2832</v>
      </c>
      <c r="H60" s="324">
        <f>H63</f>
        <v>395</v>
      </c>
      <c r="I60" s="323">
        <f>H60/G60*100</f>
        <v>13.947740112994349</v>
      </c>
    </row>
    <row r="61" spans="1:11" ht="16.5" customHeight="1" x14ac:dyDescent="0.35">
      <c r="A61" s="329"/>
      <c r="B61" s="325" t="s">
        <v>31</v>
      </c>
      <c r="C61" s="324">
        <f>C64</f>
        <v>7269</v>
      </c>
      <c r="D61" s="324">
        <f>D64</f>
        <v>808</v>
      </c>
      <c r="E61" s="324">
        <f>E64</f>
        <v>31</v>
      </c>
      <c r="F61" s="324">
        <f>F64</f>
        <v>839</v>
      </c>
      <c r="G61" s="324">
        <f>G64</f>
        <v>3594</v>
      </c>
      <c r="H61" s="324">
        <f>H64</f>
        <v>494</v>
      </c>
      <c r="I61" s="323">
        <f>H61/G61*100</f>
        <v>13.745130773511407</v>
      </c>
    </row>
    <row r="62" spans="1:11" ht="16.5" customHeight="1" x14ac:dyDescent="0.35">
      <c r="A62" s="130" t="s">
        <v>9</v>
      </c>
      <c r="B62" s="328" t="s">
        <v>81</v>
      </c>
      <c r="C62" s="327">
        <v>12348</v>
      </c>
      <c r="D62" s="327">
        <v>1459</v>
      </c>
      <c r="E62" s="327">
        <v>51</v>
      </c>
      <c r="F62" s="327">
        <v>1510</v>
      </c>
      <c r="G62" s="327">
        <v>6426</v>
      </c>
      <c r="H62" s="327">
        <v>889</v>
      </c>
      <c r="I62" s="326">
        <v>13.8</v>
      </c>
      <c r="J62" s="16"/>
      <c r="K62" s="16"/>
    </row>
    <row r="63" spans="1:11" ht="16.5" customHeight="1" x14ac:dyDescent="0.35">
      <c r="A63" s="139"/>
      <c r="B63" s="325" t="s">
        <v>32</v>
      </c>
      <c r="C63" s="324">
        <v>5079</v>
      </c>
      <c r="D63" s="324">
        <v>651</v>
      </c>
      <c r="E63" s="324">
        <v>20</v>
      </c>
      <c r="F63" s="324">
        <v>671</v>
      </c>
      <c r="G63" s="324">
        <v>2832</v>
      </c>
      <c r="H63" s="324">
        <v>395</v>
      </c>
      <c r="I63" s="323">
        <v>13.9</v>
      </c>
    </row>
    <row r="64" spans="1:11" ht="16.5" customHeight="1" x14ac:dyDescent="0.35">
      <c r="A64" s="138"/>
      <c r="B64" s="325" t="s">
        <v>31</v>
      </c>
      <c r="C64" s="324">
        <v>7269</v>
      </c>
      <c r="D64" s="324">
        <v>808</v>
      </c>
      <c r="E64" s="324">
        <v>31</v>
      </c>
      <c r="F64" s="324">
        <v>839</v>
      </c>
      <c r="G64" s="324">
        <v>3594</v>
      </c>
      <c r="H64" s="324">
        <v>494</v>
      </c>
      <c r="I64" s="323">
        <v>13.7</v>
      </c>
    </row>
    <row r="65" spans="1:9" ht="16.5" customHeight="1" x14ac:dyDescent="0.35">
      <c r="A65" s="322" t="s">
        <v>7</v>
      </c>
      <c r="B65" s="118" t="s">
        <v>81</v>
      </c>
      <c r="C65" s="320">
        <v>3357</v>
      </c>
      <c r="D65" s="320">
        <v>324</v>
      </c>
      <c r="E65" s="321">
        <v>51</v>
      </c>
      <c r="F65" s="320">
        <v>375</v>
      </c>
      <c r="G65" s="320">
        <v>1587</v>
      </c>
      <c r="H65" s="320">
        <v>217</v>
      </c>
      <c r="I65" s="319">
        <v>13.7</v>
      </c>
    </row>
    <row r="66" spans="1:9" ht="16.5" customHeight="1" x14ac:dyDescent="0.35">
      <c r="A66" s="318"/>
      <c r="B66" s="114" t="s">
        <v>32</v>
      </c>
      <c r="C66" s="316">
        <v>1219</v>
      </c>
      <c r="D66" s="316">
        <v>127</v>
      </c>
      <c r="E66" s="315">
        <v>20</v>
      </c>
      <c r="F66" s="314">
        <v>147</v>
      </c>
      <c r="G66" s="314">
        <v>573</v>
      </c>
      <c r="H66" s="314">
        <v>76</v>
      </c>
      <c r="I66" s="313">
        <v>13.3</v>
      </c>
    </row>
    <row r="67" spans="1:9" ht="16.5" customHeight="1" x14ac:dyDescent="0.35">
      <c r="A67" s="317"/>
      <c r="B67" s="114" t="s">
        <v>31</v>
      </c>
      <c r="C67" s="316">
        <v>2138</v>
      </c>
      <c r="D67" s="316">
        <v>197</v>
      </c>
      <c r="E67" s="315">
        <v>31</v>
      </c>
      <c r="F67" s="314">
        <v>228</v>
      </c>
      <c r="G67" s="314">
        <v>1014</v>
      </c>
      <c r="H67" s="314">
        <v>141</v>
      </c>
      <c r="I67" s="313">
        <v>13.9</v>
      </c>
    </row>
    <row r="68" spans="1:9" ht="16.5" customHeight="1" x14ac:dyDescent="0.35">
      <c r="A68" s="322" t="s">
        <v>6</v>
      </c>
      <c r="B68" s="118" t="s">
        <v>81</v>
      </c>
      <c r="C68" s="320">
        <v>2373</v>
      </c>
      <c r="D68" s="320">
        <v>316</v>
      </c>
      <c r="E68" s="321" t="s">
        <v>80</v>
      </c>
      <c r="F68" s="320">
        <v>316</v>
      </c>
      <c r="G68" s="320">
        <v>1324</v>
      </c>
      <c r="H68" s="320">
        <v>181</v>
      </c>
      <c r="I68" s="319">
        <v>13.7</v>
      </c>
    </row>
    <row r="69" spans="1:9" ht="16.5" customHeight="1" x14ac:dyDescent="0.35">
      <c r="A69" s="318"/>
      <c r="B69" s="114" t="s">
        <v>32</v>
      </c>
      <c r="C69" s="316">
        <v>999</v>
      </c>
      <c r="D69" s="316">
        <v>120</v>
      </c>
      <c r="E69" s="315" t="s">
        <v>80</v>
      </c>
      <c r="F69" s="314">
        <v>120</v>
      </c>
      <c r="G69" s="314">
        <v>618</v>
      </c>
      <c r="H69" s="314">
        <v>67</v>
      </c>
      <c r="I69" s="313">
        <v>10.8</v>
      </c>
    </row>
    <row r="70" spans="1:9" ht="16.5" customHeight="1" x14ac:dyDescent="0.35">
      <c r="A70" s="317"/>
      <c r="B70" s="114" t="s">
        <v>31</v>
      </c>
      <c r="C70" s="316">
        <v>1374</v>
      </c>
      <c r="D70" s="316">
        <v>196</v>
      </c>
      <c r="E70" s="315" t="s">
        <v>80</v>
      </c>
      <c r="F70" s="314">
        <v>196</v>
      </c>
      <c r="G70" s="314">
        <v>706</v>
      </c>
      <c r="H70" s="314">
        <v>114</v>
      </c>
      <c r="I70" s="313">
        <v>16.100000000000001</v>
      </c>
    </row>
    <row r="71" spans="1:9" ht="16.5" customHeight="1" x14ac:dyDescent="0.35">
      <c r="A71" s="322" t="s">
        <v>5</v>
      </c>
      <c r="B71" s="118" t="s">
        <v>81</v>
      </c>
      <c r="C71" s="320">
        <v>3045</v>
      </c>
      <c r="D71" s="320">
        <v>336</v>
      </c>
      <c r="E71" s="321" t="s">
        <v>80</v>
      </c>
      <c r="F71" s="320">
        <v>336</v>
      </c>
      <c r="G71" s="320">
        <v>1775</v>
      </c>
      <c r="H71" s="320">
        <v>207</v>
      </c>
      <c r="I71" s="319">
        <v>11.7</v>
      </c>
    </row>
    <row r="72" spans="1:9" ht="16.5" customHeight="1" x14ac:dyDescent="0.35">
      <c r="A72" s="318"/>
      <c r="B72" s="114" t="s">
        <v>32</v>
      </c>
      <c r="C72" s="316">
        <v>1399</v>
      </c>
      <c r="D72" s="316">
        <v>165</v>
      </c>
      <c r="E72" s="315" t="s">
        <v>80</v>
      </c>
      <c r="F72" s="314">
        <v>165</v>
      </c>
      <c r="G72" s="314">
        <v>893</v>
      </c>
      <c r="H72" s="314">
        <v>100</v>
      </c>
      <c r="I72" s="313">
        <v>11.2</v>
      </c>
    </row>
    <row r="73" spans="1:9" ht="16.5" customHeight="1" x14ac:dyDescent="0.35">
      <c r="A73" s="317"/>
      <c r="B73" s="114" t="s">
        <v>31</v>
      </c>
      <c r="C73" s="316">
        <v>1646</v>
      </c>
      <c r="D73" s="316">
        <v>171</v>
      </c>
      <c r="E73" s="315" t="s">
        <v>80</v>
      </c>
      <c r="F73" s="314">
        <v>171</v>
      </c>
      <c r="G73" s="314">
        <v>882</v>
      </c>
      <c r="H73" s="314">
        <v>107</v>
      </c>
      <c r="I73" s="313">
        <v>12.1</v>
      </c>
    </row>
    <row r="74" spans="1:9" ht="16.5" customHeight="1" x14ac:dyDescent="0.35">
      <c r="A74" s="322" t="s">
        <v>4</v>
      </c>
      <c r="B74" s="118" t="s">
        <v>81</v>
      </c>
      <c r="C74" s="320">
        <v>1821</v>
      </c>
      <c r="D74" s="320">
        <v>243</v>
      </c>
      <c r="E74" s="321" t="s">
        <v>80</v>
      </c>
      <c r="F74" s="320">
        <v>243</v>
      </c>
      <c r="G74" s="320">
        <v>722</v>
      </c>
      <c r="H74" s="320">
        <v>133</v>
      </c>
      <c r="I74" s="319">
        <v>18.399999999999999</v>
      </c>
    </row>
    <row r="75" spans="1:9" ht="16.5" customHeight="1" x14ac:dyDescent="0.35">
      <c r="A75" s="318"/>
      <c r="B75" s="114" t="s">
        <v>32</v>
      </c>
      <c r="C75" s="316">
        <v>686</v>
      </c>
      <c r="D75" s="316">
        <v>104</v>
      </c>
      <c r="E75" s="315" t="s">
        <v>80</v>
      </c>
      <c r="F75" s="314">
        <v>104</v>
      </c>
      <c r="G75" s="314">
        <v>256</v>
      </c>
      <c r="H75" s="314">
        <v>52</v>
      </c>
      <c r="I75" s="313">
        <v>20.3</v>
      </c>
    </row>
    <row r="76" spans="1:9" ht="16.5" customHeight="1" x14ac:dyDescent="0.35">
      <c r="A76" s="317"/>
      <c r="B76" s="114" t="s">
        <v>31</v>
      </c>
      <c r="C76" s="316">
        <v>1135</v>
      </c>
      <c r="D76" s="316">
        <v>139</v>
      </c>
      <c r="E76" s="315" t="s">
        <v>80</v>
      </c>
      <c r="F76" s="314">
        <v>139</v>
      </c>
      <c r="G76" s="314">
        <v>466</v>
      </c>
      <c r="H76" s="314">
        <v>81</v>
      </c>
      <c r="I76" s="313">
        <v>17.399999999999999</v>
      </c>
    </row>
    <row r="77" spans="1:9" ht="16.5" customHeight="1" x14ac:dyDescent="0.35">
      <c r="A77" s="322" t="s">
        <v>3</v>
      </c>
      <c r="B77" s="118" t="s">
        <v>81</v>
      </c>
      <c r="C77" s="320">
        <v>1752</v>
      </c>
      <c r="D77" s="320">
        <v>240</v>
      </c>
      <c r="E77" s="321" t="s">
        <v>80</v>
      </c>
      <c r="F77" s="320">
        <v>240</v>
      </c>
      <c r="G77" s="320">
        <v>1018</v>
      </c>
      <c r="H77" s="320">
        <v>151</v>
      </c>
      <c r="I77" s="319">
        <v>14.8</v>
      </c>
    </row>
    <row r="78" spans="1:9" ht="16.5" customHeight="1" x14ac:dyDescent="0.35">
      <c r="A78" s="318"/>
      <c r="B78" s="114" t="s">
        <v>32</v>
      </c>
      <c r="C78" s="316">
        <v>776</v>
      </c>
      <c r="D78" s="316">
        <v>135</v>
      </c>
      <c r="E78" s="315" t="s">
        <v>80</v>
      </c>
      <c r="F78" s="314">
        <v>135</v>
      </c>
      <c r="G78" s="314">
        <v>492</v>
      </c>
      <c r="H78" s="314">
        <v>100</v>
      </c>
      <c r="I78" s="313">
        <v>20.3</v>
      </c>
    </row>
    <row r="79" spans="1:9" ht="16.5" customHeight="1" x14ac:dyDescent="0.35">
      <c r="A79" s="317"/>
      <c r="B79" s="114" t="s">
        <v>31</v>
      </c>
      <c r="C79" s="316">
        <v>976</v>
      </c>
      <c r="D79" s="316">
        <v>105</v>
      </c>
      <c r="E79" s="315" t="s">
        <v>40</v>
      </c>
      <c r="F79" s="314">
        <v>105</v>
      </c>
      <c r="G79" s="314">
        <v>526</v>
      </c>
      <c r="H79" s="314">
        <v>51</v>
      </c>
      <c r="I79" s="313">
        <v>9.6999999999999993</v>
      </c>
    </row>
    <row r="80" spans="1:9" ht="16.5" customHeight="1" x14ac:dyDescent="0.35">
      <c r="A80" s="47" t="s">
        <v>175</v>
      </c>
      <c r="B80" s="47"/>
      <c r="C80" s="47"/>
      <c r="D80" s="47"/>
      <c r="E80" s="45"/>
      <c r="F80" s="312"/>
      <c r="G80" s="312"/>
      <c r="H80" s="312"/>
      <c r="I80" s="16"/>
    </row>
    <row r="81" spans="1:9" ht="16.5" customHeight="1" x14ac:dyDescent="0.35">
      <c r="A81" s="69"/>
      <c r="B81" s="69"/>
      <c r="C81" s="69"/>
      <c r="D81" s="69"/>
      <c r="E81" s="46"/>
      <c r="F81" s="311"/>
      <c r="G81" s="311"/>
      <c r="H81" s="311"/>
    </row>
    <row r="82" spans="1:9" x14ac:dyDescent="0.35">
      <c r="A82" s="47"/>
      <c r="B82" s="47"/>
      <c r="C82" s="47"/>
      <c r="D82" s="47"/>
      <c r="E82" s="16"/>
      <c r="F82" s="16"/>
      <c r="G82" s="16"/>
      <c r="H82" s="16"/>
    </row>
    <row r="83" spans="1:9" x14ac:dyDescent="0.35">
      <c r="D83" s="41"/>
      <c r="E83" s="15"/>
      <c r="F83" s="308"/>
      <c r="G83" s="308"/>
      <c r="H83" s="308"/>
    </row>
    <row r="84" spans="1:9" x14ac:dyDescent="0.35">
      <c r="D84" s="41"/>
      <c r="E84" s="15"/>
      <c r="F84" s="308"/>
      <c r="G84" s="308"/>
      <c r="H84" s="308"/>
    </row>
    <row r="85" spans="1:9" s="309" customFormat="1" ht="30.75" customHeight="1" x14ac:dyDescent="0.15">
      <c r="A85" s="310"/>
      <c r="B85" s="310"/>
      <c r="C85" s="310"/>
      <c r="D85" s="310"/>
      <c r="E85" s="310"/>
      <c r="F85" s="310"/>
      <c r="G85" s="310"/>
      <c r="H85" s="310"/>
      <c r="I85" s="310"/>
    </row>
    <row r="86" spans="1:9" x14ac:dyDescent="0.35">
      <c r="D86" s="41"/>
      <c r="E86" s="15"/>
      <c r="F86" s="308"/>
      <c r="G86" s="308"/>
      <c r="H86" s="308"/>
    </row>
    <row r="87" spans="1:9" x14ac:dyDescent="0.35">
      <c r="D87" s="41"/>
      <c r="E87" s="15"/>
      <c r="F87" s="308"/>
      <c r="G87" s="308"/>
      <c r="H87" s="308"/>
    </row>
  </sheetData>
  <mergeCells count="31">
    <mergeCell ref="A41:A43"/>
    <mergeCell ref="A59:A61"/>
    <mergeCell ref="A44:A46"/>
    <mergeCell ref="A47:A49"/>
    <mergeCell ref="G2:I2"/>
    <mergeCell ref="A85:I85"/>
    <mergeCell ref="A11:A13"/>
    <mergeCell ref="A29:A31"/>
    <mergeCell ref="A32:A34"/>
    <mergeCell ref="A35:A37"/>
    <mergeCell ref="A38:A40"/>
    <mergeCell ref="A62:A64"/>
    <mergeCell ref="A17:A19"/>
    <mergeCell ref="A20:A22"/>
    <mergeCell ref="A50:A52"/>
    <mergeCell ref="A1:F1"/>
    <mergeCell ref="C2:C3"/>
    <mergeCell ref="A14:A16"/>
    <mergeCell ref="A5:A7"/>
    <mergeCell ref="A2:B3"/>
    <mergeCell ref="A8:A10"/>
    <mergeCell ref="D2:F2"/>
    <mergeCell ref="A23:A25"/>
    <mergeCell ref="A26:A28"/>
    <mergeCell ref="A74:A76"/>
    <mergeCell ref="A77:A79"/>
    <mergeCell ref="A53:A55"/>
    <mergeCell ref="A56:A58"/>
    <mergeCell ref="A65:A67"/>
    <mergeCell ref="A68:A70"/>
    <mergeCell ref="A71:A73"/>
  </mergeCells>
  <phoneticPr fontId="5"/>
  <printOptions horizontalCentered="1"/>
  <pageMargins left="0.31496062992125984" right="0.31496062992125984" top="0.78740157480314965" bottom="0.19685039370078741" header="0" footer="0"/>
  <headerFooter alignWithMargins="0"/>
  <rowBreaks count="4" manualBreakCount="4">
    <brk id="40" max="6" man="1"/>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zoomScale="80" zoomScaleNormal="80" zoomScaleSheetLayoutView="80" workbookViewId="0">
      <pane ySplit="7" topLeftCell="A8" activePane="bottomLeft" state="frozen"/>
      <selection activeCell="A59" sqref="A59:A61"/>
      <selection pane="bottomLeft" activeCell="A59" sqref="A59:A61"/>
    </sheetView>
  </sheetViews>
  <sheetFormatPr defaultRowHeight="15" x14ac:dyDescent="0.15"/>
  <cols>
    <col min="1" max="1" width="16.625" style="366" customWidth="1"/>
    <col min="2" max="2" width="7.125" style="367" customWidth="1"/>
    <col min="3" max="4" width="10.625" style="366" customWidth="1"/>
    <col min="5" max="5" width="9.125" style="177" customWidth="1"/>
    <col min="6" max="6" width="10.625" style="365" customWidth="1"/>
    <col min="7" max="11" width="10.625" style="177" customWidth="1"/>
    <col min="12" max="13" width="9.125" style="177" customWidth="1"/>
    <col min="14" max="17" width="8.75" style="177" customWidth="1"/>
    <col min="18" max="18" width="10.375" style="177" customWidth="1"/>
    <col min="19" max="16384" width="9" style="177"/>
  </cols>
  <sheetData>
    <row r="1" spans="1:13" s="63" customFormat="1" ht="18" customHeight="1" x14ac:dyDescent="0.15">
      <c r="A1" s="301" t="s">
        <v>200</v>
      </c>
      <c r="B1" s="301"/>
      <c r="C1" s="301"/>
      <c r="D1" s="301"/>
      <c r="E1" s="301"/>
      <c r="F1" s="301"/>
      <c r="G1" s="301"/>
      <c r="H1" s="301"/>
      <c r="I1" s="301"/>
      <c r="J1" s="301"/>
      <c r="K1" s="301"/>
      <c r="L1" s="90" t="s">
        <v>35</v>
      </c>
      <c r="M1" s="90"/>
    </row>
    <row r="2" spans="1:13" ht="16.5" customHeight="1" x14ac:dyDescent="0.15">
      <c r="A2" s="98"/>
      <c r="B2" s="98"/>
      <c r="C2" s="164" t="s">
        <v>199</v>
      </c>
      <c r="D2" s="164" t="s">
        <v>198</v>
      </c>
      <c r="E2" s="58" t="s">
        <v>197</v>
      </c>
      <c r="F2" s="59"/>
      <c r="G2" s="59"/>
      <c r="H2" s="59"/>
      <c r="I2" s="59"/>
      <c r="J2" s="59"/>
      <c r="K2" s="59"/>
      <c r="L2" s="59"/>
      <c r="M2" s="57"/>
    </row>
    <row r="3" spans="1:13" ht="16.5" customHeight="1" x14ac:dyDescent="0.15">
      <c r="A3" s="98"/>
      <c r="B3" s="98"/>
      <c r="C3" s="187"/>
      <c r="D3" s="187"/>
      <c r="E3" s="58" t="s">
        <v>196</v>
      </c>
      <c r="F3" s="59"/>
      <c r="G3" s="59"/>
      <c r="H3" s="59"/>
      <c r="I3" s="59"/>
      <c r="J3" s="59"/>
      <c r="K3" s="57"/>
      <c r="L3" s="30" t="s">
        <v>195</v>
      </c>
      <c r="M3" s="30" t="s">
        <v>194</v>
      </c>
    </row>
    <row r="4" spans="1:13" ht="16.5" customHeight="1" x14ac:dyDescent="0.15">
      <c r="A4" s="98"/>
      <c r="B4" s="98"/>
      <c r="C4" s="187"/>
      <c r="D4" s="187"/>
      <c r="E4" s="98" t="s">
        <v>193</v>
      </c>
      <c r="F4" s="383" t="s">
        <v>192</v>
      </c>
      <c r="G4" s="59"/>
      <c r="H4" s="59"/>
      <c r="I4" s="57"/>
      <c r="J4" s="30" t="s">
        <v>191</v>
      </c>
      <c r="K4" s="33" t="s">
        <v>190</v>
      </c>
      <c r="L4" s="30"/>
      <c r="M4" s="30"/>
    </row>
    <row r="5" spans="1:13" ht="16.5" customHeight="1" x14ac:dyDescent="0.15">
      <c r="A5" s="98"/>
      <c r="B5" s="98"/>
      <c r="C5" s="187"/>
      <c r="D5" s="187"/>
      <c r="E5" s="98"/>
      <c r="F5" s="384"/>
      <c r="G5" s="383" t="s">
        <v>189</v>
      </c>
      <c r="H5" s="59"/>
      <c r="I5" s="57"/>
      <c r="J5" s="30"/>
      <c r="K5" s="382"/>
      <c r="L5" s="30"/>
      <c r="M5" s="30"/>
    </row>
    <row r="6" spans="1:13" ht="16.5" customHeight="1" x14ac:dyDescent="0.15">
      <c r="A6" s="98"/>
      <c r="B6" s="98"/>
      <c r="C6" s="187"/>
      <c r="D6" s="187"/>
      <c r="E6" s="98"/>
      <c r="F6" s="384"/>
      <c r="G6" s="384"/>
      <c r="H6" s="383" t="s">
        <v>188</v>
      </c>
      <c r="I6" s="73"/>
      <c r="J6" s="30"/>
      <c r="K6" s="382"/>
      <c r="L6" s="30"/>
      <c r="M6" s="30"/>
    </row>
    <row r="7" spans="1:13" ht="33" customHeight="1" x14ac:dyDescent="0.15">
      <c r="A7" s="98"/>
      <c r="B7" s="98"/>
      <c r="C7" s="155"/>
      <c r="D7" s="155"/>
      <c r="E7" s="98"/>
      <c r="F7" s="381"/>
      <c r="G7" s="381"/>
      <c r="H7" s="381"/>
      <c r="I7" s="380" t="s">
        <v>187</v>
      </c>
      <c r="J7" s="30"/>
      <c r="K7" s="379"/>
      <c r="L7" s="30"/>
      <c r="M7" s="30"/>
    </row>
    <row r="8" spans="1:13" ht="16.5" customHeight="1" x14ac:dyDescent="0.15">
      <c r="A8" s="378" t="s">
        <v>28</v>
      </c>
      <c r="B8" s="149" t="s">
        <v>81</v>
      </c>
      <c r="C8" s="23">
        <v>169594</v>
      </c>
      <c r="D8" s="23">
        <v>12723</v>
      </c>
      <c r="E8" s="23">
        <v>1218</v>
      </c>
      <c r="F8" s="23">
        <v>264</v>
      </c>
      <c r="G8" s="23">
        <v>188</v>
      </c>
      <c r="H8" s="23">
        <v>126</v>
      </c>
      <c r="I8" s="23">
        <v>76</v>
      </c>
      <c r="J8" s="23">
        <v>29</v>
      </c>
      <c r="K8" s="23">
        <v>8017</v>
      </c>
      <c r="L8" s="23">
        <v>2555</v>
      </c>
      <c r="M8" s="23">
        <v>640</v>
      </c>
    </row>
    <row r="9" spans="1:13" ht="16.5" customHeight="1" x14ac:dyDescent="0.15">
      <c r="A9" s="378"/>
      <c r="B9" s="144" t="s">
        <v>32</v>
      </c>
      <c r="C9" s="22">
        <v>69224</v>
      </c>
      <c r="D9" s="22">
        <v>6752</v>
      </c>
      <c r="E9" s="22">
        <v>571</v>
      </c>
      <c r="F9" s="22">
        <v>185</v>
      </c>
      <c r="G9" s="22">
        <v>136</v>
      </c>
      <c r="H9" s="22">
        <v>93</v>
      </c>
      <c r="I9" s="22">
        <v>49</v>
      </c>
      <c r="J9" s="22">
        <v>21</v>
      </c>
      <c r="K9" s="22">
        <v>4056</v>
      </c>
      <c r="L9" s="22">
        <v>1546</v>
      </c>
      <c r="M9" s="22">
        <v>373</v>
      </c>
    </row>
    <row r="10" spans="1:13" ht="16.5" customHeight="1" x14ac:dyDescent="0.15">
      <c r="A10" s="378"/>
      <c r="B10" s="144" t="s">
        <v>31</v>
      </c>
      <c r="C10" s="22">
        <v>100370</v>
      </c>
      <c r="D10" s="22">
        <v>5971</v>
      </c>
      <c r="E10" s="22">
        <v>647</v>
      </c>
      <c r="F10" s="22">
        <v>79</v>
      </c>
      <c r="G10" s="22">
        <v>52</v>
      </c>
      <c r="H10" s="22">
        <v>33</v>
      </c>
      <c r="I10" s="22">
        <v>27</v>
      </c>
      <c r="J10" s="22">
        <v>8</v>
      </c>
      <c r="K10" s="22">
        <v>3961</v>
      </c>
      <c r="L10" s="22">
        <v>1009</v>
      </c>
      <c r="M10" s="22">
        <v>267</v>
      </c>
    </row>
    <row r="11" spans="1:13" ht="16.5" customHeight="1" x14ac:dyDescent="0.15">
      <c r="A11" s="133" t="s">
        <v>27</v>
      </c>
      <c r="B11" s="129" t="s">
        <v>81</v>
      </c>
      <c r="C11" s="20">
        <f>SUM(C12:C13)</f>
        <v>7252</v>
      </c>
      <c r="D11" s="20">
        <f>SUM(D12:D13)</f>
        <v>609</v>
      </c>
      <c r="E11" s="20">
        <f>SUM(E12:E13)</f>
        <v>64</v>
      </c>
      <c r="F11" s="20">
        <f>SUM(F12:F13)</f>
        <v>12</v>
      </c>
      <c r="G11" s="20">
        <f>SUM(G12:G13)</f>
        <v>3</v>
      </c>
      <c r="H11" s="20">
        <f>SUM(H12:H13)</f>
        <v>3</v>
      </c>
      <c r="I11" s="20">
        <f>SUM(I12:I13)</f>
        <v>2</v>
      </c>
      <c r="J11" s="20">
        <f>SUM(J12:J13)</f>
        <v>1</v>
      </c>
      <c r="K11" s="20">
        <f>SUM(K12:K13)</f>
        <v>363</v>
      </c>
      <c r="L11" s="20">
        <f>SUM(L12:L13)</f>
        <v>132</v>
      </c>
      <c r="M11" s="20">
        <f>SUM(M12:M13)</f>
        <v>37</v>
      </c>
    </row>
    <row r="12" spans="1:13" ht="16.5" customHeight="1" x14ac:dyDescent="0.15">
      <c r="A12" s="377"/>
      <c r="B12" s="125" t="s">
        <v>32</v>
      </c>
      <c r="C12" s="332">
        <f>IF(SUM(C15,C42)=0,"-",SUM(C15,C42))</f>
        <v>3072</v>
      </c>
      <c r="D12" s="332">
        <f>IF(SUM(D15,D42)=0,"-",SUM(D15,D42))</f>
        <v>276</v>
      </c>
      <c r="E12" s="332">
        <f>IF(SUM(E15,E42)=0,"-",SUM(E15,E42))</f>
        <v>20</v>
      </c>
      <c r="F12" s="332">
        <f>IF(SUM(F15,F42)=0,"-",SUM(F15,F42))</f>
        <v>9</v>
      </c>
      <c r="G12" s="332">
        <f>IF(SUM(G15,G42)=0,"-",SUM(G15,G42))</f>
        <v>3</v>
      </c>
      <c r="H12" s="332">
        <f>IF(SUM(H15,H42)=0,"-",SUM(H15,H42))</f>
        <v>3</v>
      </c>
      <c r="I12" s="332">
        <f>IF(SUM(I15,I42)=0,"-",SUM(I15,I42))</f>
        <v>2</v>
      </c>
      <c r="J12" s="332" t="str">
        <f>IF(SUM(J15,J42)=0,"-",SUM(J15,J42))</f>
        <v>-</v>
      </c>
      <c r="K12" s="332">
        <f>IF(SUM(K15,K42)=0,"-",SUM(K15,K42))</f>
        <v>148</v>
      </c>
      <c r="L12" s="332">
        <f>IF(SUM(L15,L42)=0,"-",SUM(L15,L42))</f>
        <v>80</v>
      </c>
      <c r="M12" s="332">
        <f>IF(SUM(M15,M42)=0,"-",SUM(M15,M42))</f>
        <v>19</v>
      </c>
    </row>
    <row r="13" spans="1:13" ht="16.5" customHeight="1" x14ac:dyDescent="0.15">
      <c r="A13" s="376"/>
      <c r="B13" s="125" t="s">
        <v>31</v>
      </c>
      <c r="C13" s="332">
        <f>IF(SUM(C16,C43)=0,"-",SUM(C16,C43))</f>
        <v>4180</v>
      </c>
      <c r="D13" s="332">
        <f>IF(SUM(D16,D43)=0,"-",SUM(D16,D43))</f>
        <v>333</v>
      </c>
      <c r="E13" s="332">
        <f>IF(SUM(E16,E43)=0,"-",SUM(E16,E43))</f>
        <v>44</v>
      </c>
      <c r="F13" s="332">
        <f>IF(SUM(F16,F43)=0,"-",SUM(F16,F43))</f>
        <v>3</v>
      </c>
      <c r="G13" s="332" t="str">
        <f>IF(SUM(G16,G43)=0,"-",SUM(G16,G43))</f>
        <v>-</v>
      </c>
      <c r="H13" s="332" t="str">
        <f>IF(SUM(H16,H43)=0,"-",SUM(H16,H43))</f>
        <v>-</v>
      </c>
      <c r="I13" s="332" t="str">
        <f>IF(SUM(I16,I43)=0,"-",SUM(I16,I43))</f>
        <v>-</v>
      </c>
      <c r="J13" s="332">
        <f>IF(SUM(J16,J43)=0,"-",SUM(J16,J43))</f>
        <v>1</v>
      </c>
      <c r="K13" s="332">
        <f>IF(SUM(K16,K43)=0,"-",SUM(K16,K43))</f>
        <v>215</v>
      </c>
      <c r="L13" s="332">
        <f>IF(SUM(L16,L43)=0,"-",SUM(L16,L43))</f>
        <v>52</v>
      </c>
      <c r="M13" s="332">
        <f>IF(SUM(M16,M43)=0,"-",SUM(M16,M43))</f>
        <v>18</v>
      </c>
    </row>
    <row r="14" spans="1:13" ht="16.5" customHeight="1" x14ac:dyDescent="0.15">
      <c r="A14" s="375" t="s">
        <v>26</v>
      </c>
      <c r="B14" s="129" t="s">
        <v>81</v>
      </c>
      <c r="C14" s="20">
        <f>SUM(C15:C16)</f>
        <v>3571</v>
      </c>
      <c r="D14" s="20">
        <f>SUM(D15:D16)</f>
        <v>262</v>
      </c>
      <c r="E14" s="20">
        <f>SUM(E15:E16)</f>
        <v>31</v>
      </c>
      <c r="F14" s="20">
        <f>SUM(F15:F16)</f>
        <v>4</v>
      </c>
      <c r="G14" s="20">
        <f>SUM(G15:G16)</f>
        <v>3</v>
      </c>
      <c r="H14" s="20">
        <f>SUM(H15:H16)</f>
        <v>3</v>
      </c>
      <c r="I14" s="20">
        <f>SUM(I15:I16)</f>
        <v>2</v>
      </c>
      <c r="J14" s="20">
        <f>SUM(J15:J16)</f>
        <v>0</v>
      </c>
      <c r="K14" s="20">
        <f>SUM(K15:K16)</f>
        <v>171</v>
      </c>
      <c r="L14" s="20">
        <f>SUM(L15:L16)</f>
        <v>19</v>
      </c>
      <c r="M14" s="20">
        <f>SUM(M15:M16)</f>
        <v>37</v>
      </c>
    </row>
    <row r="15" spans="1:13" ht="16.5" customHeight="1" x14ac:dyDescent="0.15">
      <c r="A15" s="374"/>
      <c r="B15" s="125" t="s">
        <v>32</v>
      </c>
      <c r="C15" s="332">
        <f>IF(SUM(C18,C21,C24,C27,C30,C33,C36,C39)=0,"-",SUM(C18,C21,C24,C27,C30,C33,C36,C39))</f>
        <v>1585</v>
      </c>
      <c r="D15" s="332">
        <f>IF(SUM(D18,D21,D24,D27,D30,D33,D36,D39)=0,"-",SUM(D18,D21,D24,D27,D30,D33,D36,D39))</f>
        <v>119</v>
      </c>
      <c r="E15" s="332">
        <f>IF(SUM(E18,E21,E24,E27,E30,E33,E36,E39)=0,"-",SUM(E18,E21,E24,E27,E30,E33,E36,E39))</f>
        <v>13</v>
      </c>
      <c r="F15" s="332">
        <f>IF(SUM(F18,F21,F24,F27,F30,F33,F36,F39)=0,"-",SUM(F18,F21,F24,F27,F30,F33,F36,F39))</f>
        <v>3</v>
      </c>
      <c r="G15" s="332">
        <f>IF(SUM(G18,G21,G24,G27,G30,G33,G36,G39)=0,"-",SUM(G18,G21,G24,G27,G30,G33,G36,G39))</f>
        <v>3</v>
      </c>
      <c r="H15" s="332">
        <f>IF(SUM(H18,H21,H24,H27,H30,H33,H36,H39)=0,"-",SUM(H18,H21,H24,H27,H30,H33,H36,H39))</f>
        <v>3</v>
      </c>
      <c r="I15" s="332">
        <f>IF(SUM(I18,I21,I24,I27,I30,I33,I36,I39)=0,"-",SUM(I18,I21,I24,I27,I30,I33,I36,I39))</f>
        <v>2</v>
      </c>
      <c r="J15" s="332" t="str">
        <f>IF(SUM(J18,J21,J24,J27,J30,J33,J36,J39)=0,"-",SUM(J18,J21,J24,J27,J30,J33,J36,J39))</f>
        <v>-</v>
      </c>
      <c r="K15" s="332">
        <f>IF(SUM(K18,K21,K24,K27,K30,K33,K36,K39)=0,"-",SUM(K18,K21,K24,K27,K30,K33,K36,K39))</f>
        <v>69</v>
      </c>
      <c r="L15" s="332">
        <f>IF(SUM(L18,L21,L24,L27,L30,L33,L36,L39)=0,"-",SUM(L18,L21,L24,L27,L30,L33,L36,L39))</f>
        <v>15</v>
      </c>
      <c r="M15" s="332">
        <f>IF(SUM(M18,M21,M24,M27,M30,M33,M36,M39)=0,"-",SUM(M18,M21,M24,M27,M30,M33,M36,M39))</f>
        <v>19</v>
      </c>
    </row>
    <row r="16" spans="1:13" ht="16.5" customHeight="1" x14ac:dyDescent="0.15">
      <c r="A16" s="374"/>
      <c r="B16" s="125" t="s">
        <v>31</v>
      </c>
      <c r="C16" s="332">
        <f>IF(SUM(C19,C22,C25,C28,C31,C34,C37,C40)=0,"-",SUM(C19,C22,C25,C28,C31,C34,C37,C40))</f>
        <v>1986</v>
      </c>
      <c r="D16" s="332">
        <f>IF(SUM(D19,D22,D25,D28,D31,D34,D37,D40)=0,"-",SUM(D19,D22,D25,D28,D31,D34,D37,D40))</f>
        <v>143</v>
      </c>
      <c r="E16" s="332">
        <f>IF(SUM(E19,E22,E25,E28,E31,E34,E37,E40)=0,"-",SUM(E19,E22,E25,E28,E31,E34,E37,E40))</f>
        <v>18</v>
      </c>
      <c r="F16" s="332">
        <f>IF(SUM(F19,F22,F25,F28,F31,F34,F37,F40)=0,"-",SUM(F19,F22,F25,F28,F31,F34,F37,F40))</f>
        <v>1</v>
      </c>
      <c r="G16" s="332" t="str">
        <f>IF(SUM(G19,G22,G25,G28,G31,G34,G37,G40)=0,"-",SUM(G19,G22,G25,G28,G31,G34,G37,G40))</f>
        <v>-</v>
      </c>
      <c r="H16" s="332" t="str">
        <f>IF(SUM(H19,H22,H25,H28,H31,H34,H37,H40)=0,"-",SUM(H19,H22,H25,H28,H31,H34,H37,H40))</f>
        <v>-</v>
      </c>
      <c r="I16" s="332" t="str">
        <f>IF(SUM(I19,I22,I25,I28,I31,I34,I37,I40)=0,"-",SUM(I19,I22,I25,I28,I31,I34,I37,I40))</f>
        <v>-</v>
      </c>
      <c r="J16" s="332" t="str">
        <f>IF(SUM(J19,J22,J25,J28,J31,J34,J37,J40)=0,"-",SUM(J19,J22,J25,J28,J31,J34,J37,J40))</f>
        <v>-</v>
      </c>
      <c r="K16" s="332">
        <f>IF(SUM(K19,K22,K25,K28,K31,K34,K37,K40)=0,"-",SUM(K19,K22,K25,K28,K31,K34,K37,K40))</f>
        <v>102</v>
      </c>
      <c r="L16" s="332">
        <f>IF(SUM(L19,L22,L25,L28,L31,L34,L37,L40)=0,"-",SUM(L19,L22,L25,L28,L31,L34,L37,L40))</f>
        <v>4</v>
      </c>
      <c r="M16" s="332">
        <f>IF(SUM(M19,M22,M25,M28,M31,M34,M37,M40)=0,"-",SUM(M19,M22,M25,M28,M31,M34,M37,M40))</f>
        <v>18</v>
      </c>
    </row>
    <row r="17" spans="1:13" ht="16.5" customHeight="1" x14ac:dyDescent="0.15">
      <c r="A17" s="322" t="s">
        <v>25</v>
      </c>
      <c r="B17" s="373" t="s">
        <v>81</v>
      </c>
      <c r="C17" s="321">
        <v>1109</v>
      </c>
      <c r="D17" s="321">
        <v>76</v>
      </c>
      <c r="E17" s="321">
        <v>11</v>
      </c>
      <c r="F17" s="321">
        <v>1</v>
      </c>
      <c r="G17" s="321" t="s">
        <v>80</v>
      </c>
      <c r="H17" s="321" t="s">
        <v>80</v>
      </c>
      <c r="I17" s="321" t="s">
        <v>80</v>
      </c>
      <c r="J17" s="321" t="s">
        <v>80</v>
      </c>
      <c r="K17" s="321">
        <v>57</v>
      </c>
      <c r="L17" s="321">
        <v>1</v>
      </c>
      <c r="M17" s="321">
        <v>6</v>
      </c>
    </row>
    <row r="18" spans="1:13" ht="16.5" customHeight="1" x14ac:dyDescent="0.15">
      <c r="A18" s="318"/>
      <c r="B18" s="214" t="s">
        <v>32</v>
      </c>
      <c r="C18" s="372">
        <v>556</v>
      </c>
      <c r="D18" s="372">
        <v>25</v>
      </c>
      <c r="E18" s="372">
        <v>3</v>
      </c>
      <c r="F18" s="372" t="s">
        <v>80</v>
      </c>
      <c r="G18" s="372" t="s">
        <v>80</v>
      </c>
      <c r="H18" s="372" t="s">
        <v>80</v>
      </c>
      <c r="I18" s="372" t="s">
        <v>80</v>
      </c>
      <c r="J18" s="372" t="s">
        <v>80</v>
      </c>
      <c r="K18" s="372">
        <v>17</v>
      </c>
      <c r="L18" s="372">
        <v>1</v>
      </c>
      <c r="M18" s="372">
        <v>4</v>
      </c>
    </row>
    <row r="19" spans="1:13" ht="16.5" customHeight="1" x14ac:dyDescent="0.15">
      <c r="A19" s="317"/>
      <c r="B19" s="214" t="s">
        <v>31</v>
      </c>
      <c r="C19" s="372">
        <v>553</v>
      </c>
      <c r="D19" s="372">
        <v>51</v>
      </c>
      <c r="E19" s="372">
        <v>8</v>
      </c>
      <c r="F19" s="372">
        <v>1</v>
      </c>
      <c r="G19" s="372" t="s">
        <v>80</v>
      </c>
      <c r="H19" s="372" t="s">
        <v>80</v>
      </c>
      <c r="I19" s="372" t="s">
        <v>80</v>
      </c>
      <c r="J19" s="372" t="s">
        <v>80</v>
      </c>
      <c r="K19" s="372">
        <v>40</v>
      </c>
      <c r="L19" s="372" t="s">
        <v>80</v>
      </c>
      <c r="M19" s="372">
        <v>2</v>
      </c>
    </row>
    <row r="20" spans="1:13" ht="16.5" customHeight="1" x14ac:dyDescent="0.15">
      <c r="A20" s="322" t="s">
        <v>24</v>
      </c>
      <c r="B20" s="373" t="s">
        <v>81</v>
      </c>
      <c r="C20" s="321">
        <v>291</v>
      </c>
      <c r="D20" s="321">
        <v>15</v>
      </c>
      <c r="E20" s="321">
        <v>2</v>
      </c>
      <c r="F20" s="321" t="s">
        <v>80</v>
      </c>
      <c r="G20" s="321" t="s">
        <v>80</v>
      </c>
      <c r="H20" s="321" t="s">
        <v>80</v>
      </c>
      <c r="I20" s="321" t="s">
        <v>80</v>
      </c>
      <c r="J20" s="321" t="s">
        <v>80</v>
      </c>
      <c r="K20" s="321">
        <v>13</v>
      </c>
      <c r="L20" s="321" t="s">
        <v>80</v>
      </c>
      <c r="M20" s="321" t="s">
        <v>80</v>
      </c>
    </row>
    <row r="21" spans="1:13" ht="16.5" customHeight="1" x14ac:dyDescent="0.15">
      <c r="A21" s="318"/>
      <c r="B21" s="214" t="s">
        <v>32</v>
      </c>
      <c r="C21" s="372">
        <v>114</v>
      </c>
      <c r="D21" s="372">
        <v>1</v>
      </c>
      <c r="E21" s="372">
        <v>1</v>
      </c>
      <c r="F21" s="372" t="s">
        <v>80</v>
      </c>
      <c r="G21" s="372" t="s">
        <v>80</v>
      </c>
      <c r="H21" s="372" t="s">
        <v>80</v>
      </c>
      <c r="I21" s="372" t="s">
        <v>80</v>
      </c>
      <c r="J21" s="372" t="s">
        <v>80</v>
      </c>
      <c r="K21" s="372" t="s">
        <v>80</v>
      </c>
      <c r="L21" s="372" t="s">
        <v>80</v>
      </c>
      <c r="M21" s="372" t="s">
        <v>80</v>
      </c>
    </row>
    <row r="22" spans="1:13" ht="16.5" customHeight="1" x14ac:dyDescent="0.15">
      <c r="A22" s="317"/>
      <c r="B22" s="214" t="s">
        <v>31</v>
      </c>
      <c r="C22" s="372">
        <v>177</v>
      </c>
      <c r="D22" s="372">
        <v>14</v>
      </c>
      <c r="E22" s="372">
        <v>1</v>
      </c>
      <c r="F22" s="372" t="s">
        <v>80</v>
      </c>
      <c r="G22" s="372" t="s">
        <v>80</v>
      </c>
      <c r="H22" s="372" t="s">
        <v>80</v>
      </c>
      <c r="I22" s="372" t="s">
        <v>80</v>
      </c>
      <c r="J22" s="372" t="s">
        <v>80</v>
      </c>
      <c r="K22" s="372">
        <v>13</v>
      </c>
      <c r="L22" s="372" t="s">
        <v>80</v>
      </c>
      <c r="M22" s="372" t="s">
        <v>80</v>
      </c>
    </row>
    <row r="23" spans="1:13" ht="16.5" customHeight="1" x14ac:dyDescent="0.15">
      <c r="A23" s="322" t="s">
        <v>23</v>
      </c>
      <c r="B23" s="373" t="s">
        <v>81</v>
      </c>
      <c r="C23" s="321">
        <v>91</v>
      </c>
      <c r="D23" s="321">
        <v>1</v>
      </c>
      <c r="E23" s="321" t="s">
        <v>80</v>
      </c>
      <c r="F23" s="321" t="s">
        <v>80</v>
      </c>
      <c r="G23" s="321" t="s">
        <v>80</v>
      </c>
      <c r="H23" s="321" t="s">
        <v>80</v>
      </c>
      <c r="I23" s="321" t="s">
        <v>80</v>
      </c>
      <c r="J23" s="321" t="s">
        <v>80</v>
      </c>
      <c r="K23" s="321">
        <v>1</v>
      </c>
      <c r="L23" s="321" t="s">
        <v>80</v>
      </c>
      <c r="M23" s="321" t="s">
        <v>80</v>
      </c>
    </row>
    <row r="24" spans="1:13" ht="16.5" customHeight="1" x14ac:dyDescent="0.15">
      <c r="A24" s="318"/>
      <c r="B24" s="214" t="s">
        <v>32</v>
      </c>
      <c r="C24" s="372">
        <v>37</v>
      </c>
      <c r="D24" s="372" t="s">
        <v>2</v>
      </c>
      <c r="E24" s="372" t="s">
        <v>2</v>
      </c>
      <c r="F24" s="372" t="s">
        <v>2</v>
      </c>
      <c r="G24" s="372" t="s">
        <v>2</v>
      </c>
      <c r="H24" s="372" t="s">
        <v>2</v>
      </c>
      <c r="I24" s="372" t="s">
        <v>2</v>
      </c>
      <c r="J24" s="372" t="s">
        <v>2</v>
      </c>
      <c r="K24" s="372" t="s">
        <v>2</v>
      </c>
      <c r="L24" s="372" t="s">
        <v>2</v>
      </c>
      <c r="M24" s="372" t="s">
        <v>80</v>
      </c>
    </row>
    <row r="25" spans="1:13" ht="16.5" customHeight="1" x14ac:dyDescent="0.15">
      <c r="A25" s="317"/>
      <c r="B25" s="214" t="s">
        <v>31</v>
      </c>
      <c r="C25" s="372">
        <v>54</v>
      </c>
      <c r="D25" s="372">
        <v>1</v>
      </c>
      <c r="E25" s="372" t="s">
        <v>80</v>
      </c>
      <c r="F25" s="372" t="s">
        <v>80</v>
      </c>
      <c r="G25" s="372" t="s">
        <v>80</v>
      </c>
      <c r="H25" s="372" t="s">
        <v>80</v>
      </c>
      <c r="I25" s="372" t="s">
        <v>80</v>
      </c>
      <c r="J25" s="372" t="s">
        <v>80</v>
      </c>
      <c r="K25" s="372">
        <v>1</v>
      </c>
      <c r="L25" s="372" t="s">
        <v>80</v>
      </c>
      <c r="M25" s="372" t="s">
        <v>80</v>
      </c>
    </row>
    <row r="26" spans="1:13" ht="16.5" customHeight="1" x14ac:dyDescent="0.15">
      <c r="A26" s="322" t="s">
        <v>176</v>
      </c>
      <c r="B26" s="373" t="s">
        <v>81</v>
      </c>
      <c r="C26" s="321">
        <v>363</v>
      </c>
      <c r="D26" s="321">
        <v>30</v>
      </c>
      <c r="E26" s="321">
        <v>6</v>
      </c>
      <c r="F26" s="321" t="s">
        <v>80</v>
      </c>
      <c r="G26" s="321" t="s">
        <v>80</v>
      </c>
      <c r="H26" s="321" t="s">
        <v>80</v>
      </c>
      <c r="I26" s="321" t="s">
        <v>80</v>
      </c>
      <c r="J26" s="321" t="s">
        <v>80</v>
      </c>
      <c r="K26" s="321">
        <v>21</v>
      </c>
      <c r="L26" s="321">
        <v>3</v>
      </c>
      <c r="M26" s="321" t="s">
        <v>80</v>
      </c>
    </row>
    <row r="27" spans="1:13" ht="16.5" customHeight="1" x14ac:dyDescent="0.15">
      <c r="A27" s="318"/>
      <c r="B27" s="214" t="s">
        <v>32</v>
      </c>
      <c r="C27" s="372">
        <v>168</v>
      </c>
      <c r="D27" s="372">
        <v>21</v>
      </c>
      <c r="E27" s="372">
        <v>4</v>
      </c>
      <c r="F27" s="372" t="s">
        <v>80</v>
      </c>
      <c r="G27" s="372" t="s">
        <v>80</v>
      </c>
      <c r="H27" s="372" t="s">
        <v>80</v>
      </c>
      <c r="I27" s="372" t="s">
        <v>80</v>
      </c>
      <c r="J27" s="372" t="s">
        <v>80</v>
      </c>
      <c r="K27" s="372">
        <v>15</v>
      </c>
      <c r="L27" s="372">
        <v>2</v>
      </c>
      <c r="M27" s="372" t="s">
        <v>80</v>
      </c>
    </row>
    <row r="28" spans="1:13" ht="16.5" customHeight="1" x14ac:dyDescent="0.15">
      <c r="A28" s="317"/>
      <c r="B28" s="214" t="s">
        <v>31</v>
      </c>
      <c r="C28" s="372">
        <v>195</v>
      </c>
      <c r="D28" s="372">
        <v>9</v>
      </c>
      <c r="E28" s="372">
        <v>2</v>
      </c>
      <c r="F28" s="372" t="s">
        <v>80</v>
      </c>
      <c r="G28" s="372" t="s">
        <v>80</v>
      </c>
      <c r="H28" s="372" t="s">
        <v>80</v>
      </c>
      <c r="I28" s="372" t="s">
        <v>80</v>
      </c>
      <c r="J28" s="372" t="s">
        <v>80</v>
      </c>
      <c r="K28" s="372">
        <v>6</v>
      </c>
      <c r="L28" s="372">
        <v>1</v>
      </c>
      <c r="M28" s="372" t="s">
        <v>80</v>
      </c>
    </row>
    <row r="29" spans="1:13" ht="16.5" customHeight="1" x14ac:dyDescent="0.15">
      <c r="A29" s="322" t="s">
        <v>21</v>
      </c>
      <c r="B29" s="373" t="s">
        <v>81</v>
      </c>
      <c r="C29" s="321">
        <v>225</v>
      </c>
      <c r="D29" s="321">
        <v>24</v>
      </c>
      <c r="E29" s="321" t="s">
        <v>80</v>
      </c>
      <c r="F29" s="321" t="s">
        <v>80</v>
      </c>
      <c r="G29" s="321" t="s">
        <v>80</v>
      </c>
      <c r="H29" s="321" t="s">
        <v>80</v>
      </c>
      <c r="I29" s="321" t="s">
        <v>80</v>
      </c>
      <c r="J29" s="321" t="s">
        <v>80</v>
      </c>
      <c r="K29" s="321">
        <v>21</v>
      </c>
      <c r="L29" s="321" t="s">
        <v>80</v>
      </c>
      <c r="M29" s="321">
        <v>3</v>
      </c>
    </row>
    <row r="30" spans="1:13" ht="16.5" customHeight="1" x14ac:dyDescent="0.15">
      <c r="A30" s="318"/>
      <c r="B30" s="214" t="s">
        <v>32</v>
      </c>
      <c r="C30" s="372">
        <v>86</v>
      </c>
      <c r="D30" s="372">
        <v>10</v>
      </c>
      <c r="E30" s="372" t="s">
        <v>80</v>
      </c>
      <c r="F30" s="372" t="s">
        <v>80</v>
      </c>
      <c r="G30" s="372" t="s">
        <v>80</v>
      </c>
      <c r="H30" s="372" t="s">
        <v>80</v>
      </c>
      <c r="I30" s="372" t="s">
        <v>80</v>
      </c>
      <c r="J30" s="372" t="s">
        <v>80</v>
      </c>
      <c r="K30" s="372">
        <v>8</v>
      </c>
      <c r="L30" s="372" t="s">
        <v>80</v>
      </c>
      <c r="M30" s="372">
        <v>2</v>
      </c>
    </row>
    <row r="31" spans="1:13" ht="16.5" customHeight="1" x14ac:dyDescent="0.15">
      <c r="A31" s="317"/>
      <c r="B31" s="214" t="s">
        <v>31</v>
      </c>
      <c r="C31" s="372">
        <v>139</v>
      </c>
      <c r="D31" s="372">
        <v>14</v>
      </c>
      <c r="E31" s="372" t="s">
        <v>2</v>
      </c>
      <c r="F31" s="372" t="s">
        <v>2</v>
      </c>
      <c r="G31" s="372" t="s">
        <v>2</v>
      </c>
      <c r="H31" s="372" t="s">
        <v>80</v>
      </c>
      <c r="I31" s="372" t="s">
        <v>80</v>
      </c>
      <c r="J31" s="372" t="s">
        <v>80</v>
      </c>
      <c r="K31" s="372">
        <v>13</v>
      </c>
      <c r="L31" s="372" t="s">
        <v>80</v>
      </c>
      <c r="M31" s="372">
        <v>1</v>
      </c>
    </row>
    <row r="32" spans="1:13" ht="16.5" customHeight="1" x14ac:dyDescent="0.15">
      <c r="A32" s="322" t="s">
        <v>56</v>
      </c>
      <c r="B32" s="373" t="s">
        <v>81</v>
      </c>
      <c r="C32" s="321">
        <v>875</v>
      </c>
      <c r="D32" s="321">
        <v>75</v>
      </c>
      <c r="E32" s="321">
        <v>4</v>
      </c>
      <c r="F32" s="321">
        <v>2</v>
      </c>
      <c r="G32" s="321">
        <v>2</v>
      </c>
      <c r="H32" s="321">
        <v>2</v>
      </c>
      <c r="I32" s="321">
        <v>2</v>
      </c>
      <c r="J32" s="321" t="s">
        <v>80</v>
      </c>
      <c r="K32" s="321">
        <v>30</v>
      </c>
      <c r="L32" s="321">
        <v>11</v>
      </c>
      <c r="M32" s="321">
        <v>28</v>
      </c>
    </row>
    <row r="33" spans="1:13" ht="16.5" customHeight="1" x14ac:dyDescent="0.15">
      <c r="A33" s="318"/>
      <c r="B33" s="214" t="s">
        <v>32</v>
      </c>
      <c r="C33" s="372">
        <v>384</v>
      </c>
      <c r="D33" s="372">
        <v>44</v>
      </c>
      <c r="E33" s="372">
        <v>4</v>
      </c>
      <c r="F33" s="372">
        <v>2</v>
      </c>
      <c r="G33" s="372">
        <v>2</v>
      </c>
      <c r="H33" s="372">
        <v>2</v>
      </c>
      <c r="I33" s="372">
        <v>2</v>
      </c>
      <c r="J33" s="372" t="s">
        <v>80</v>
      </c>
      <c r="K33" s="372">
        <v>16</v>
      </c>
      <c r="L33" s="372">
        <v>9</v>
      </c>
      <c r="M33" s="372">
        <v>13</v>
      </c>
    </row>
    <row r="34" spans="1:13" ht="16.5" customHeight="1" x14ac:dyDescent="0.15">
      <c r="A34" s="317"/>
      <c r="B34" s="214" t="s">
        <v>31</v>
      </c>
      <c r="C34" s="372">
        <v>491</v>
      </c>
      <c r="D34" s="372">
        <v>31</v>
      </c>
      <c r="E34" s="372" t="s">
        <v>80</v>
      </c>
      <c r="F34" s="372" t="s">
        <v>80</v>
      </c>
      <c r="G34" s="372" t="s">
        <v>80</v>
      </c>
      <c r="H34" s="372" t="s">
        <v>80</v>
      </c>
      <c r="I34" s="372" t="s">
        <v>80</v>
      </c>
      <c r="J34" s="372" t="s">
        <v>80</v>
      </c>
      <c r="K34" s="372">
        <v>14</v>
      </c>
      <c r="L34" s="372">
        <v>2</v>
      </c>
      <c r="M34" s="372">
        <v>15</v>
      </c>
    </row>
    <row r="35" spans="1:13" ht="16.5" customHeight="1" x14ac:dyDescent="0.15">
      <c r="A35" s="322" t="s">
        <v>19</v>
      </c>
      <c r="B35" s="373" t="s">
        <v>81</v>
      </c>
      <c r="C35" s="321">
        <v>180</v>
      </c>
      <c r="D35" s="321">
        <v>10</v>
      </c>
      <c r="E35" s="321">
        <v>6</v>
      </c>
      <c r="F35" s="321" t="s">
        <v>80</v>
      </c>
      <c r="G35" s="321" t="s">
        <v>80</v>
      </c>
      <c r="H35" s="321" t="s">
        <v>80</v>
      </c>
      <c r="I35" s="321" t="s">
        <v>80</v>
      </c>
      <c r="J35" s="321" t="s">
        <v>80</v>
      </c>
      <c r="K35" s="321">
        <v>4</v>
      </c>
      <c r="L35" s="321" t="s">
        <v>80</v>
      </c>
      <c r="M35" s="321" t="s">
        <v>80</v>
      </c>
    </row>
    <row r="36" spans="1:13" ht="16.5" customHeight="1" x14ac:dyDescent="0.15">
      <c r="A36" s="318"/>
      <c r="B36" s="214" t="s">
        <v>32</v>
      </c>
      <c r="C36" s="372">
        <v>74</v>
      </c>
      <c r="D36" s="372">
        <v>4</v>
      </c>
      <c r="E36" s="372">
        <v>1</v>
      </c>
      <c r="F36" s="372" t="s">
        <v>80</v>
      </c>
      <c r="G36" s="372" t="s">
        <v>80</v>
      </c>
      <c r="H36" s="372" t="s">
        <v>80</v>
      </c>
      <c r="I36" s="372" t="s">
        <v>80</v>
      </c>
      <c r="J36" s="372" t="s">
        <v>80</v>
      </c>
      <c r="K36" s="372">
        <v>3</v>
      </c>
      <c r="L36" s="372" t="s">
        <v>80</v>
      </c>
      <c r="M36" s="372" t="s">
        <v>80</v>
      </c>
    </row>
    <row r="37" spans="1:13" ht="16.5" customHeight="1" x14ac:dyDescent="0.15">
      <c r="A37" s="317"/>
      <c r="B37" s="214" t="s">
        <v>31</v>
      </c>
      <c r="C37" s="372">
        <v>106</v>
      </c>
      <c r="D37" s="372">
        <v>6</v>
      </c>
      <c r="E37" s="372">
        <v>5</v>
      </c>
      <c r="F37" s="372" t="s">
        <v>80</v>
      </c>
      <c r="G37" s="372" t="s">
        <v>80</v>
      </c>
      <c r="H37" s="372" t="s">
        <v>80</v>
      </c>
      <c r="I37" s="372" t="s">
        <v>80</v>
      </c>
      <c r="J37" s="372" t="s">
        <v>80</v>
      </c>
      <c r="K37" s="372">
        <v>1</v>
      </c>
      <c r="L37" s="372" t="s">
        <v>80</v>
      </c>
      <c r="M37" s="372" t="s">
        <v>80</v>
      </c>
    </row>
    <row r="38" spans="1:13" ht="16.5" customHeight="1" x14ac:dyDescent="0.15">
      <c r="A38" s="322" t="s">
        <v>18</v>
      </c>
      <c r="B38" s="373" t="s">
        <v>81</v>
      </c>
      <c r="C38" s="321">
        <v>437</v>
      </c>
      <c r="D38" s="321">
        <v>31</v>
      </c>
      <c r="E38" s="321">
        <v>2</v>
      </c>
      <c r="F38" s="321">
        <v>1</v>
      </c>
      <c r="G38" s="321">
        <v>1</v>
      </c>
      <c r="H38" s="321">
        <v>1</v>
      </c>
      <c r="I38" s="321" t="s">
        <v>80</v>
      </c>
      <c r="J38" s="321" t="s">
        <v>80</v>
      </c>
      <c r="K38" s="321">
        <v>24</v>
      </c>
      <c r="L38" s="321">
        <v>4</v>
      </c>
      <c r="M38" s="321" t="s">
        <v>80</v>
      </c>
    </row>
    <row r="39" spans="1:13" ht="16.5" customHeight="1" x14ac:dyDescent="0.15">
      <c r="A39" s="318"/>
      <c r="B39" s="214" t="s">
        <v>32</v>
      </c>
      <c r="C39" s="372">
        <v>166</v>
      </c>
      <c r="D39" s="372">
        <v>14</v>
      </c>
      <c r="E39" s="372" t="s">
        <v>80</v>
      </c>
      <c r="F39" s="372">
        <v>1</v>
      </c>
      <c r="G39" s="372">
        <v>1</v>
      </c>
      <c r="H39" s="372">
        <v>1</v>
      </c>
      <c r="I39" s="372" t="s">
        <v>80</v>
      </c>
      <c r="J39" s="372" t="s">
        <v>80</v>
      </c>
      <c r="K39" s="372">
        <v>10</v>
      </c>
      <c r="L39" s="372">
        <v>3</v>
      </c>
      <c r="M39" s="372" t="s">
        <v>80</v>
      </c>
    </row>
    <row r="40" spans="1:13" ht="16.5" customHeight="1" x14ac:dyDescent="0.15">
      <c r="A40" s="317"/>
      <c r="B40" s="214" t="s">
        <v>31</v>
      </c>
      <c r="C40" s="372">
        <v>271</v>
      </c>
      <c r="D40" s="372">
        <v>17</v>
      </c>
      <c r="E40" s="372">
        <v>2</v>
      </c>
      <c r="F40" s="372" t="s">
        <v>80</v>
      </c>
      <c r="G40" s="372" t="s">
        <v>80</v>
      </c>
      <c r="H40" s="372" t="s">
        <v>80</v>
      </c>
      <c r="I40" s="372" t="s">
        <v>80</v>
      </c>
      <c r="J40" s="372" t="s">
        <v>80</v>
      </c>
      <c r="K40" s="372">
        <v>14</v>
      </c>
      <c r="L40" s="372">
        <v>1</v>
      </c>
      <c r="M40" s="372" t="s">
        <v>80</v>
      </c>
    </row>
    <row r="41" spans="1:13" ht="16.5" customHeight="1" x14ac:dyDescent="0.15">
      <c r="A41" s="335" t="s">
        <v>17</v>
      </c>
      <c r="B41" s="129" t="s">
        <v>81</v>
      </c>
      <c r="C41" s="20">
        <v>3681</v>
      </c>
      <c r="D41" s="20">
        <v>347</v>
      </c>
      <c r="E41" s="20">
        <v>33</v>
      </c>
      <c r="F41" s="20">
        <v>8</v>
      </c>
      <c r="G41" s="20" t="s">
        <v>80</v>
      </c>
      <c r="H41" s="20" t="s">
        <v>80</v>
      </c>
      <c r="I41" s="20" t="s">
        <v>80</v>
      </c>
      <c r="J41" s="20">
        <v>1</v>
      </c>
      <c r="K41" s="20">
        <v>192</v>
      </c>
      <c r="L41" s="20">
        <v>113</v>
      </c>
      <c r="M41" s="20" t="s">
        <v>80</v>
      </c>
    </row>
    <row r="42" spans="1:13" ht="16.5" customHeight="1" x14ac:dyDescent="0.15">
      <c r="A42" s="334"/>
      <c r="B42" s="125" t="s">
        <v>32</v>
      </c>
      <c r="C42" s="332">
        <v>1487</v>
      </c>
      <c r="D42" s="332">
        <v>157</v>
      </c>
      <c r="E42" s="332">
        <v>7</v>
      </c>
      <c r="F42" s="332">
        <v>6</v>
      </c>
      <c r="G42" s="332" t="s">
        <v>80</v>
      </c>
      <c r="H42" s="332" t="s">
        <v>80</v>
      </c>
      <c r="I42" s="332" t="s">
        <v>80</v>
      </c>
      <c r="J42" s="332" t="s">
        <v>80</v>
      </c>
      <c r="K42" s="332">
        <v>79</v>
      </c>
      <c r="L42" s="332">
        <v>65</v>
      </c>
      <c r="M42" s="332" t="s">
        <v>80</v>
      </c>
    </row>
    <row r="43" spans="1:13" ht="16.5" customHeight="1" x14ac:dyDescent="0.15">
      <c r="A43" s="333"/>
      <c r="B43" s="125" t="s">
        <v>31</v>
      </c>
      <c r="C43" s="332">
        <v>2194</v>
      </c>
      <c r="D43" s="332">
        <v>190</v>
      </c>
      <c r="E43" s="332">
        <v>26</v>
      </c>
      <c r="F43" s="332">
        <v>2</v>
      </c>
      <c r="G43" s="332" t="s">
        <v>80</v>
      </c>
      <c r="H43" s="332" t="s">
        <v>80</v>
      </c>
      <c r="I43" s="332" t="s">
        <v>80</v>
      </c>
      <c r="J43" s="332">
        <v>1</v>
      </c>
      <c r="K43" s="332">
        <v>113</v>
      </c>
      <c r="L43" s="332">
        <v>48</v>
      </c>
      <c r="M43" s="332" t="s">
        <v>80</v>
      </c>
    </row>
    <row r="44" spans="1:13" ht="16.5" customHeight="1" x14ac:dyDescent="0.15">
      <c r="A44" s="133" t="s">
        <v>16</v>
      </c>
      <c r="B44" s="129" t="s">
        <v>81</v>
      </c>
      <c r="C44" s="20" t="s">
        <v>80</v>
      </c>
      <c r="D44" s="20" t="s">
        <v>80</v>
      </c>
      <c r="E44" s="20" t="s">
        <v>80</v>
      </c>
      <c r="F44" s="20" t="s">
        <v>80</v>
      </c>
      <c r="G44" s="20" t="s">
        <v>80</v>
      </c>
      <c r="H44" s="20" t="s">
        <v>80</v>
      </c>
      <c r="I44" s="20" t="s">
        <v>80</v>
      </c>
      <c r="J44" s="20" t="s">
        <v>80</v>
      </c>
      <c r="K44" s="20" t="s">
        <v>80</v>
      </c>
      <c r="L44" s="20" t="s">
        <v>80</v>
      </c>
      <c r="M44" s="20" t="s">
        <v>80</v>
      </c>
    </row>
    <row r="45" spans="1:13" ht="16.5" customHeight="1" x14ac:dyDescent="0.15">
      <c r="A45" s="377"/>
      <c r="B45" s="125" t="s">
        <v>32</v>
      </c>
      <c r="C45" s="332">
        <f>C48</f>
        <v>874</v>
      </c>
      <c r="D45" s="332">
        <f>D48</f>
        <v>76</v>
      </c>
      <c r="E45" s="332">
        <f>E48</f>
        <v>1</v>
      </c>
      <c r="F45" s="332">
        <f>F48</f>
        <v>6</v>
      </c>
      <c r="G45" s="332">
        <f>G48</f>
        <v>5</v>
      </c>
      <c r="H45" s="332">
        <f>H48</f>
        <v>5</v>
      </c>
      <c r="I45" s="332">
        <f>I48</f>
        <v>1</v>
      </c>
      <c r="J45" s="332">
        <f>J48</f>
        <v>1</v>
      </c>
      <c r="K45" s="332">
        <f>K48</f>
        <v>58</v>
      </c>
      <c r="L45" s="332">
        <f>L48</f>
        <v>10</v>
      </c>
      <c r="M45" s="332" t="str">
        <f>M48</f>
        <v>-</v>
      </c>
    </row>
    <row r="46" spans="1:13" ht="16.5" customHeight="1" x14ac:dyDescent="0.15">
      <c r="A46" s="376"/>
      <c r="B46" s="125" t="s">
        <v>31</v>
      </c>
      <c r="C46" s="332">
        <f>C49</f>
        <v>1170</v>
      </c>
      <c r="D46" s="332">
        <f>D49</f>
        <v>67</v>
      </c>
      <c r="E46" s="332">
        <f>E49</f>
        <v>11</v>
      </c>
      <c r="F46" s="332">
        <f>F49</f>
        <v>1</v>
      </c>
      <c r="G46" s="332">
        <f>G49</f>
        <v>1</v>
      </c>
      <c r="H46" s="332">
        <f>H49</f>
        <v>1</v>
      </c>
      <c r="I46" s="332">
        <f>I49</f>
        <v>1</v>
      </c>
      <c r="J46" s="332" t="str">
        <f>J49</f>
        <v>-</v>
      </c>
      <c r="K46" s="332">
        <f>K49</f>
        <v>47</v>
      </c>
      <c r="L46" s="332">
        <f>L49</f>
        <v>8</v>
      </c>
      <c r="M46" s="332" t="str">
        <f>M49</f>
        <v>-</v>
      </c>
    </row>
    <row r="47" spans="1:13" ht="16.5" customHeight="1" x14ac:dyDescent="0.15">
      <c r="A47" s="375" t="s">
        <v>15</v>
      </c>
      <c r="B47" s="129" t="s">
        <v>81</v>
      </c>
      <c r="C47" s="20">
        <v>2044</v>
      </c>
      <c r="D47" s="20">
        <v>143</v>
      </c>
      <c r="E47" s="20">
        <v>12</v>
      </c>
      <c r="F47" s="20">
        <v>7</v>
      </c>
      <c r="G47" s="20">
        <v>6</v>
      </c>
      <c r="H47" s="20">
        <v>6</v>
      </c>
      <c r="I47" s="20">
        <v>2</v>
      </c>
      <c r="J47" s="20">
        <v>1</v>
      </c>
      <c r="K47" s="20">
        <v>105</v>
      </c>
      <c r="L47" s="20">
        <v>18</v>
      </c>
      <c r="M47" s="20" t="s">
        <v>8</v>
      </c>
    </row>
    <row r="48" spans="1:13" ht="16.5" customHeight="1" x14ac:dyDescent="0.15">
      <c r="A48" s="374"/>
      <c r="B48" s="125" t="s">
        <v>32</v>
      </c>
      <c r="C48" s="332">
        <v>874</v>
      </c>
      <c r="D48" s="332">
        <v>76</v>
      </c>
      <c r="E48" s="332">
        <v>1</v>
      </c>
      <c r="F48" s="332">
        <v>6</v>
      </c>
      <c r="G48" s="332">
        <v>5</v>
      </c>
      <c r="H48" s="332">
        <v>5</v>
      </c>
      <c r="I48" s="332">
        <v>1</v>
      </c>
      <c r="J48" s="332">
        <v>1</v>
      </c>
      <c r="K48" s="332">
        <v>58</v>
      </c>
      <c r="L48" s="332">
        <v>10</v>
      </c>
      <c r="M48" s="332" t="s">
        <v>8</v>
      </c>
    </row>
    <row r="49" spans="1:13" ht="16.5" customHeight="1" x14ac:dyDescent="0.15">
      <c r="A49" s="374"/>
      <c r="B49" s="125" t="s">
        <v>31</v>
      </c>
      <c r="C49" s="332">
        <v>1170</v>
      </c>
      <c r="D49" s="332">
        <v>67</v>
      </c>
      <c r="E49" s="332">
        <v>11</v>
      </c>
      <c r="F49" s="332">
        <v>1</v>
      </c>
      <c r="G49" s="332">
        <v>1</v>
      </c>
      <c r="H49" s="332">
        <v>1</v>
      </c>
      <c r="I49" s="332">
        <v>1</v>
      </c>
      <c r="J49" s="332" t="s">
        <v>8</v>
      </c>
      <c r="K49" s="332">
        <v>47</v>
      </c>
      <c r="L49" s="332">
        <v>8</v>
      </c>
      <c r="M49" s="332" t="s">
        <v>8</v>
      </c>
    </row>
    <row r="50" spans="1:13" ht="16.5" customHeight="1" x14ac:dyDescent="0.15">
      <c r="A50" s="322" t="s">
        <v>14</v>
      </c>
      <c r="B50" s="373" t="s">
        <v>81</v>
      </c>
      <c r="C50" s="321">
        <v>571</v>
      </c>
      <c r="D50" s="321">
        <v>37</v>
      </c>
      <c r="E50" s="321">
        <v>5</v>
      </c>
      <c r="F50" s="321">
        <v>2</v>
      </c>
      <c r="G50" s="321">
        <v>2</v>
      </c>
      <c r="H50" s="321">
        <v>2</v>
      </c>
      <c r="I50" s="321">
        <v>1</v>
      </c>
      <c r="J50" s="321" t="s">
        <v>8</v>
      </c>
      <c r="K50" s="321">
        <v>27</v>
      </c>
      <c r="L50" s="321">
        <v>3</v>
      </c>
      <c r="M50" s="321" t="s">
        <v>8</v>
      </c>
    </row>
    <row r="51" spans="1:13" ht="16.5" customHeight="1" x14ac:dyDescent="0.15">
      <c r="A51" s="318"/>
      <c r="B51" s="214" t="s">
        <v>32</v>
      </c>
      <c r="C51" s="372">
        <v>206</v>
      </c>
      <c r="D51" s="372">
        <v>19</v>
      </c>
      <c r="E51" s="372" t="s">
        <v>80</v>
      </c>
      <c r="F51" s="372">
        <v>2</v>
      </c>
      <c r="G51" s="372">
        <v>2</v>
      </c>
      <c r="H51" s="372">
        <v>2</v>
      </c>
      <c r="I51" s="372">
        <v>1</v>
      </c>
      <c r="J51" s="372" t="s">
        <v>80</v>
      </c>
      <c r="K51" s="372">
        <v>15</v>
      </c>
      <c r="L51" s="372">
        <v>2</v>
      </c>
      <c r="M51" s="372" t="s">
        <v>80</v>
      </c>
    </row>
    <row r="52" spans="1:13" ht="16.5" customHeight="1" x14ac:dyDescent="0.15">
      <c r="A52" s="317"/>
      <c r="B52" s="214" t="s">
        <v>31</v>
      </c>
      <c r="C52" s="372">
        <v>365</v>
      </c>
      <c r="D52" s="372">
        <v>18</v>
      </c>
      <c r="E52" s="372">
        <v>5</v>
      </c>
      <c r="F52" s="372" t="s">
        <v>80</v>
      </c>
      <c r="G52" s="372" t="s">
        <v>80</v>
      </c>
      <c r="H52" s="372" t="s">
        <v>80</v>
      </c>
      <c r="I52" s="372" t="s">
        <v>80</v>
      </c>
      <c r="J52" s="372" t="s">
        <v>80</v>
      </c>
      <c r="K52" s="372">
        <v>12</v>
      </c>
      <c r="L52" s="372">
        <v>1</v>
      </c>
      <c r="M52" s="372" t="s">
        <v>80</v>
      </c>
    </row>
    <row r="53" spans="1:13" ht="16.5" customHeight="1" x14ac:dyDescent="0.15">
      <c r="A53" s="322" t="s">
        <v>13</v>
      </c>
      <c r="B53" s="373" t="s">
        <v>81</v>
      </c>
      <c r="C53" s="321">
        <v>157</v>
      </c>
      <c r="D53" s="321">
        <v>12</v>
      </c>
      <c r="E53" s="321" t="s">
        <v>8</v>
      </c>
      <c r="F53" s="321" t="s">
        <v>8</v>
      </c>
      <c r="G53" s="321" t="s">
        <v>8</v>
      </c>
      <c r="H53" s="321" t="s">
        <v>8</v>
      </c>
      <c r="I53" s="321" t="s">
        <v>8</v>
      </c>
      <c r="J53" s="321" t="s">
        <v>8</v>
      </c>
      <c r="K53" s="321">
        <v>12</v>
      </c>
      <c r="L53" s="321" t="s">
        <v>8</v>
      </c>
      <c r="M53" s="321" t="s">
        <v>8</v>
      </c>
    </row>
    <row r="54" spans="1:13" ht="16.5" customHeight="1" x14ac:dyDescent="0.15">
      <c r="A54" s="318"/>
      <c r="B54" s="214" t="s">
        <v>32</v>
      </c>
      <c r="C54" s="372">
        <v>76</v>
      </c>
      <c r="D54" s="372">
        <v>10</v>
      </c>
      <c r="E54" s="372" t="s">
        <v>80</v>
      </c>
      <c r="F54" s="372" t="s">
        <v>80</v>
      </c>
      <c r="G54" s="372" t="s">
        <v>80</v>
      </c>
      <c r="H54" s="372" t="s">
        <v>80</v>
      </c>
      <c r="I54" s="372" t="s">
        <v>80</v>
      </c>
      <c r="J54" s="372" t="s">
        <v>80</v>
      </c>
      <c r="K54" s="372">
        <v>10</v>
      </c>
      <c r="L54" s="372" t="s">
        <v>80</v>
      </c>
      <c r="M54" s="372" t="s">
        <v>80</v>
      </c>
    </row>
    <row r="55" spans="1:13" ht="16.5" customHeight="1" x14ac:dyDescent="0.15">
      <c r="A55" s="317"/>
      <c r="B55" s="214" t="s">
        <v>31</v>
      </c>
      <c r="C55" s="372">
        <v>81</v>
      </c>
      <c r="D55" s="372">
        <v>2</v>
      </c>
      <c r="E55" s="372" t="s">
        <v>80</v>
      </c>
      <c r="F55" s="372" t="s">
        <v>80</v>
      </c>
      <c r="G55" s="372" t="s">
        <v>80</v>
      </c>
      <c r="H55" s="372" t="s">
        <v>80</v>
      </c>
      <c r="I55" s="372" t="s">
        <v>80</v>
      </c>
      <c r="J55" s="372" t="s">
        <v>80</v>
      </c>
      <c r="K55" s="372">
        <v>2</v>
      </c>
      <c r="L55" s="372" t="s">
        <v>80</v>
      </c>
      <c r="M55" s="372" t="s">
        <v>80</v>
      </c>
    </row>
    <row r="56" spans="1:13" ht="16.5" customHeight="1" x14ac:dyDescent="0.15">
      <c r="A56" s="322" t="s">
        <v>12</v>
      </c>
      <c r="B56" s="373" t="s">
        <v>81</v>
      </c>
      <c r="C56" s="321">
        <v>402</v>
      </c>
      <c r="D56" s="321">
        <v>39</v>
      </c>
      <c r="E56" s="321">
        <v>3</v>
      </c>
      <c r="F56" s="321">
        <v>1</v>
      </c>
      <c r="G56" s="321" t="s">
        <v>8</v>
      </c>
      <c r="H56" s="321" t="s">
        <v>8</v>
      </c>
      <c r="I56" s="321" t="s">
        <v>8</v>
      </c>
      <c r="J56" s="321">
        <v>1</v>
      </c>
      <c r="K56" s="321">
        <v>24</v>
      </c>
      <c r="L56" s="321">
        <v>10</v>
      </c>
      <c r="M56" s="321" t="s">
        <v>8</v>
      </c>
    </row>
    <row r="57" spans="1:13" ht="16.5" customHeight="1" x14ac:dyDescent="0.15">
      <c r="A57" s="318"/>
      <c r="B57" s="214" t="s">
        <v>32</v>
      </c>
      <c r="C57" s="372">
        <v>193</v>
      </c>
      <c r="D57" s="372">
        <v>16</v>
      </c>
      <c r="E57" s="372">
        <v>1</v>
      </c>
      <c r="F57" s="372">
        <v>1</v>
      </c>
      <c r="G57" s="372" t="s">
        <v>80</v>
      </c>
      <c r="H57" s="372" t="s">
        <v>80</v>
      </c>
      <c r="I57" s="372" t="s">
        <v>80</v>
      </c>
      <c r="J57" s="372">
        <v>1</v>
      </c>
      <c r="K57" s="372">
        <v>9</v>
      </c>
      <c r="L57" s="372">
        <v>4</v>
      </c>
      <c r="M57" s="372" t="s">
        <v>80</v>
      </c>
    </row>
    <row r="58" spans="1:13" ht="16.5" customHeight="1" x14ac:dyDescent="0.15">
      <c r="A58" s="317"/>
      <c r="B58" s="214" t="s">
        <v>31</v>
      </c>
      <c r="C58" s="372">
        <v>209</v>
      </c>
      <c r="D58" s="372">
        <v>23</v>
      </c>
      <c r="E58" s="372">
        <v>2</v>
      </c>
      <c r="F58" s="372" t="s">
        <v>80</v>
      </c>
      <c r="G58" s="372" t="s">
        <v>80</v>
      </c>
      <c r="H58" s="372" t="s">
        <v>80</v>
      </c>
      <c r="I58" s="372" t="s">
        <v>80</v>
      </c>
      <c r="J58" s="372" t="s">
        <v>80</v>
      </c>
      <c r="K58" s="372">
        <v>15</v>
      </c>
      <c r="L58" s="372">
        <v>6</v>
      </c>
      <c r="M58" s="372" t="s">
        <v>80</v>
      </c>
    </row>
    <row r="59" spans="1:13" ht="16.5" customHeight="1" x14ac:dyDescent="0.15">
      <c r="A59" s="322" t="s">
        <v>11</v>
      </c>
      <c r="B59" s="373" t="s">
        <v>81</v>
      </c>
      <c r="C59" s="321">
        <v>914</v>
      </c>
      <c r="D59" s="321">
        <v>55</v>
      </c>
      <c r="E59" s="321">
        <v>4</v>
      </c>
      <c r="F59" s="321">
        <v>4</v>
      </c>
      <c r="G59" s="321">
        <v>4</v>
      </c>
      <c r="H59" s="321">
        <v>4</v>
      </c>
      <c r="I59" s="321">
        <v>1</v>
      </c>
      <c r="J59" s="321" t="s">
        <v>8</v>
      </c>
      <c r="K59" s="321">
        <v>42</v>
      </c>
      <c r="L59" s="321">
        <v>5</v>
      </c>
      <c r="M59" s="321" t="s">
        <v>8</v>
      </c>
    </row>
    <row r="60" spans="1:13" ht="16.5" customHeight="1" x14ac:dyDescent="0.15">
      <c r="A60" s="318"/>
      <c r="B60" s="214" t="s">
        <v>32</v>
      </c>
      <c r="C60" s="372">
        <v>399</v>
      </c>
      <c r="D60" s="372">
        <v>31</v>
      </c>
      <c r="E60" s="372" t="s">
        <v>80</v>
      </c>
      <c r="F60" s="372">
        <v>3</v>
      </c>
      <c r="G60" s="372">
        <v>3</v>
      </c>
      <c r="H60" s="372">
        <v>3</v>
      </c>
      <c r="I60" s="372" t="s">
        <v>80</v>
      </c>
      <c r="J60" s="372" t="s">
        <v>80</v>
      </c>
      <c r="K60" s="372">
        <v>24</v>
      </c>
      <c r="L60" s="372">
        <v>4</v>
      </c>
      <c r="M60" s="372" t="s">
        <v>80</v>
      </c>
    </row>
    <row r="61" spans="1:13" ht="16.5" customHeight="1" x14ac:dyDescent="0.15">
      <c r="A61" s="317"/>
      <c r="B61" s="214" t="s">
        <v>31</v>
      </c>
      <c r="C61" s="372">
        <v>515</v>
      </c>
      <c r="D61" s="372">
        <v>24</v>
      </c>
      <c r="E61" s="372">
        <v>4</v>
      </c>
      <c r="F61" s="372">
        <v>1</v>
      </c>
      <c r="G61" s="372">
        <v>1</v>
      </c>
      <c r="H61" s="372">
        <v>1</v>
      </c>
      <c r="I61" s="372">
        <v>1</v>
      </c>
      <c r="J61" s="372" t="s">
        <v>40</v>
      </c>
      <c r="K61" s="372">
        <v>18</v>
      </c>
      <c r="L61" s="372">
        <v>1</v>
      </c>
      <c r="M61" s="372" t="s">
        <v>40</v>
      </c>
    </row>
    <row r="62" spans="1:13" ht="16.5" customHeight="1" x14ac:dyDescent="0.15">
      <c r="A62" s="133" t="s">
        <v>10</v>
      </c>
      <c r="B62" s="129" t="s">
        <v>81</v>
      </c>
      <c r="C62" s="20">
        <f>C65</f>
        <v>1707</v>
      </c>
      <c r="D62" s="20">
        <f>D65</f>
        <v>136</v>
      </c>
      <c r="E62" s="20">
        <f>E65</f>
        <v>14</v>
      </c>
      <c r="F62" s="20">
        <f>F65</f>
        <v>5</v>
      </c>
      <c r="G62" s="20">
        <f>G65</f>
        <v>2</v>
      </c>
      <c r="H62" s="20">
        <f>H65</f>
        <v>2</v>
      </c>
      <c r="I62" s="20">
        <f>I65</f>
        <v>2</v>
      </c>
      <c r="J62" s="20" t="str">
        <f>J65</f>
        <v>-</v>
      </c>
      <c r="K62" s="20">
        <f>K65</f>
        <v>87</v>
      </c>
      <c r="L62" s="20">
        <f>L65</f>
        <v>18</v>
      </c>
      <c r="M62" s="20">
        <f>M65</f>
        <v>12</v>
      </c>
    </row>
    <row r="63" spans="1:13" ht="16.5" customHeight="1" x14ac:dyDescent="0.15">
      <c r="A63" s="377"/>
      <c r="B63" s="125" t="s">
        <v>32</v>
      </c>
      <c r="C63" s="332">
        <f>C66</f>
        <v>719</v>
      </c>
      <c r="D63" s="332">
        <f>D66</f>
        <v>68</v>
      </c>
      <c r="E63" s="332">
        <f>E66</f>
        <v>7</v>
      </c>
      <c r="F63" s="332">
        <f>F66</f>
        <v>2</v>
      </c>
      <c r="G63" s="332">
        <f>G66</f>
        <v>1</v>
      </c>
      <c r="H63" s="332">
        <f>H66</f>
        <v>1</v>
      </c>
      <c r="I63" s="332">
        <f>I66</f>
        <v>1</v>
      </c>
      <c r="J63" s="332" t="str">
        <f>J66</f>
        <v>-</v>
      </c>
      <c r="K63" s="332">
        <f>K66</f>
        <v>44</v>
      </c>
      <c r="L63" s="332">
        <f>L66</f>
        <v>12</v>
      </c>
      <c r="M63" s="332">
        <f>M66</f>
        <v>3</v>
      </c>
    </row>
    <row r="64" spans="1:13" ht="16.5" customHeight="1" x14ac:dyDescent="0.15">
      <c r="A64" s="376"/>
      <c r="B64" s="125" t="s">
        <v>31</v>
      </c>
      <c r="C64" s="332">
        <f>C67</f>
        <v>988</v>
      </c>
      <c r="D64" s="332">
        <f>D67</f>
        <v>68</v>
      </c>
      <c r="E64" s="332">
        <f>E67</f>
        <v>7</v>
      </c>
      <c r="F64" s="332">
        <f>F67</f>
        <v>3</v>
      </c>
      <c r="G64" s="332">
        <f>G67</f>
        <v>1</v>
      </c>
      <c r="H64" s="332">
        <f>H67</f>
        <v>1</v>
      </c>
      <c r="I64" s="332">
        <f>I67</f>
        <v>1</v>
      </c>
      <c r="J64" s="332" t="str">
        <f>J67</f>
        <v>-</v>
      </c>
      <c r="K64" s="332">
        <f>K67</f>
        <v>43</v>
      </c>
      <c r="L64" s="332">
        <f>L67</f>
        <v>6</v>
      </c>
      <c r="M64" s="332">
        <f>M67</f>
        <v>9</v>
      </c>
    </row>
    <row r="65" spans="1:13" ht="16.5" customHeight="1" x14ac:dyDescent="0.15">
      <c r="A65" s="375" t="s">
        <v>9</v>
      </c>
      <c r="B65" s="129" t="s">
        <v>81</v>
      </c>
      <c r="C65" s="20">
        <v>1707</v>
      </c>
      <c r="D65" s="20">
        <v>136</v>
      </c>
      <c r="E65" s="20">
        <v>14</v>
      </c>
      <c r="F65" s="20">
        <v>5</v>
      </c>
      <c r="G65" s="20">
        <v>2</v>
      </c>
      <c r="H65" s="20">
        <v>2</v>
      </c>
      <c r="I65" s="20">
        <v>2</v>
      </c>
      <c r="J65" s="20" t="s">
        <v>80</v>
      </c>
      <c r="K65" s="20">
        <v>87</v>
      </c>
      <c r="L65" s="20">
        <v>18</v>
      </c>
      <c r="M65" s="20">
        <v>12</v>
      </c>
    </row>
    <row r="66" spans="1:13" ht="16.5" customHeight="1" x14ac:dyDescent="0.15">
      <c r="A66" s="374"/>
      <c r="B66" s="125" t="s">
        <v>32</v>
      </c>
      <c r="C66" s="332">
        <v>719</v>
      </c>
      <c r="D66" s="332">
        <v>68</v>
      </c>
      <c r="E66" s="332">
        <v>7</v>
      </c>
      <c r="F66" s="332">
        <v>2</v>
      </c>
      <c r="G66" s="332">
        <v>1</v>
      </c>
      <c r="H66" s="332">
        <v>1</v>
      </c>
      <c r="I66" s="332">
        <v>1</v>
      </c>
      <c r="J66" s="332" t="s">
        <v>80</v>
      </c>
      <c r="K66" s="332">
        <v>44</v>
      </c>
      <c r="L66" s="332">
        <v>12</v>
      </c>
      <c r="M66" s="332">
        <v>3</v>
      </c>
    </row>
    <row r="67" spans="1:13" ht="16.5" customHeight="1" x14ac:dyDescent="0.15">
      <c r="A67" s="374"/>
      <c r="B67" s="125" t="s">
        <v>31</v>
      </c>
      <c r="C67" s="332">
        <v>988</v>
      </c>
      <c r="D67" s="332">
        <v>68</v>
      </c>
      <c r="E67" s="332">
        <v>7</v>
      </c>
      <c r="F67" s="332">
        <v>3</v>
      </c>
      <c r="G67" s="332">
        <v>1</v>
      </c>
      <c r="H67" s="332">
        <v>1</v>
      </c>
      <c r="I67" s="332">
        <v>1</v>
      </c>
      <c r="J67" s="332" t="s">
        <v>80</v>
      </c>
      <c r="K67" s="332">
        <v>43</v>
      </c>
      <c r="L67" s="332">
        <v>6</v>
      </c>
      <c r="M67" s="332">
        <v>9</v>
      </c>
    </row>
    <row r="68" spans="1:13" ht="16.5" customHeight="1" x14ac:dyDescent="0.15">
      <c r="A68" s="322" t="s">
        <v>7</v>
      </c>
      <c r="B68" s="373" t="s">
        <v>81</v>
      </c>
      <c r="C68" s="321">
        <v>402</v>
      </c>
      <c r="D68" s="321">
        <v>38</v>
      </c>
      <c r="E68" s="321">
        <v>6</v>
      </c>
      <c r="F68" s="321">
        <v>1</v>
      </c>
      <c r="G68" s="321" t="s">
        <v>80</v>
      </c>
      <c r="H68" s="321" t="s">
        <v>80</v>
      </c>
      <c r="I68" s="321" t="s">
        <v>80</v>
      </c>
      <c r="J68" s="321" t="s">
        <v>80</v>
      </c>
      <c r="K68" s="321">
        <v>13</v>
      </c>
      <c r="L68" s="321">
        <v>6</v>
      </c>
      <c r="M68" s="321">
        <v>12</v>
      </c>
    </row>
    <row r="69" spans="1:13" ht="16.5" customHeight="1" x14ac:dyDescent="0.15">
      <c r="A69" s="318"/>
      <c r="B69" s="214" t="s">
        <v>32</v>
      </c>
      <c r="C69" s="372">
        <v>155</v>
      </c>
      <c r="D69" s="372">
        <v>15</v>
      </c>
      <c r="E69" s="372">
        <v>3</v>
      </c>
      <c r="F69" s="372">
        <v>1</v>
      </c>
      <c r="G69" s="372" t="s">
        <v>80</v>
      </c>
      <c r="H69" s="372" t="s">
        <v>80</v>
      </c>
      <c r="I69" s="372" t="s">
        <v>80</v>
      </c>
      <c r="J69" s="372" t="s">
        <v>80</v>
      </c>
      <c r="K69" s="372">
        <v>4</v>
      </c>
      <c r="L69" s="372">
        <v>4</v>
      </c>
      <c r="M69" s="372">
        <v>3</v>
      </c>
    </row>
    <row r="70" spans="1:13" ht="16.5" customHeight="1" x14ac:dyDescent="0.15">
      <c r="A70" s="317"/>
      <c r="B70" s="214" t="s">
        <v>31</v>
      </c>
      <c r="C70" s="372">
        <v>247</v>
      </c>
      <c r="D70" s="372">
        <v>23</v>
      </c>
      <c r="E70" s="372">
        <v>3</v>
      </c>
      <c r="F70" s="372" t="s">
        <v>80</v>
      </c>
      <c r="G70" s="372" t="s">
        <v>80</v>
      </c>
      <c r="H70" s="372" t="s">
        <v>80</v>
      </c>
      <c r="I70" s="372" t="s">
        <v>80</v>
      </c>
      <c r="J70" s="372" t="s">
        <v>80</v>
      </c>
      <c r="K70" s="372">
        <v>9</v>
      </c>
      <c r="L70" s="372">
        <v>2</v>
      </c>
      <c r="M70" s="372">
        <v>9</v>
      </c>
    </row>
    <row r="71" spans="1:13" ht="16.5" customHeight="1" x14ac:dyDescent="0.15">
      <c r="A71" s="322" t="s">
        <v>6</v>
      </c>
      <c r="B71" s="373" t="s">
        <v>81</v>
      </c>
      <c r="C71" s="321">
        <v>365</v>
      </c>
      <c r="D71" s="321">
        <v>37</v>
      </c>
      <c r="E71" s="321">
        <v>3</v>
      </c>
      <c r="F71" s="321">
        <v>2</v>
      </c>
      <c r="G71" s="321" t="s">
        <v>80</v>
      </c>
      <c r="H71" s="321" t="s">
        <v>80</v>
      </c>
      <c r="I71" s="321" t="s">
        <v>80</v>
      </c>
      <c r="J71" s="321" t="s">
        <v>80</v>
      </c>
      <c r="K71" s="321">
        <v>29</v>
      </c>
      <c r="L71" s="321">
        <v>3</v>
      </c>
      <c r="M71" s="321" t="s">
        <v>80</v>
      </c>
    </row>
    <row r="72" spans="1:13" ht="16.5" customHeight="1" x14ac:dyDescent="0.15">
      <c r="A72" s="318"/>
      <c r="B72" s="214" t="s">
        <v>32</v>
      </c>
      <c r="C72" s="372">
        <v>121</v>
      </c>
      <c r="D72" s="372">
        <v>14</v>
      </c>
      <c r="E72" s="372">
        <v>1</v>
      </c>
      <c r="F72" s="372" t="s">
        <v>80</v>
      </c>
      <c r="G72" s="372" t="s">
        <v>80</v>
      </c>
      <c r="H72" s="372" t="s">
        <v>80</v>
      </c>
      <c r="I72" s="372" t="s">
        <v>80</v>
      </c>
      <c r="J72" s="372" t="s">
        <v>80</v>
      </c>
      <c r="K72" s="372">
        <v>11</v>
      </c>
      <c r="L72" s="372">
        <v>2</v>
      </c>
      <c r="M72" s="372" t="s">
        <v>80</v>
      </c>
    </row>
    <row r="73" spans="1:13" ht="16.5" customHeight="1" x14ac:dyDescent="0.15">
      <c r="A73" s="317"/>
      <c r="B73" s="214" t="s">
        <v>31</v>
      </c>
      <c r="C73" s="372">
        <v>244</v>
      </c>
      <c r="D73" s="372">
        <v>23</v>
      </c>
      <c r="E73" s="372">
        <v>2</v>
      </c>
      <c r="F73" s="372">
        <v>2</v>
      </c>
      <c r="G73" s="372" t="s">
        <v>80</v>
      </c>
      <c r="H73" s="372" t="s">
        <v>80</v>
      </c>
      <c r="I73" s="372" t="s">
        <v>80</v>
      </c>
      <c r="J73" s="372" t="s">
        <v>80</v>
      </c>
      <c r="K73" s="372">
        <v>18</v>
      </c>
      <c r="L73" s="372">
        <v>1</v>
      </c>
      <c r="M73" s="372" t="s">
        <v>80</v>
      </c>
    </row>
    <row r="74" spans="1:13" ht="16.5" customHeight="1" x14ac:dyDescent="0.15">
      <c r="A74" s="322" t="s">
        <v>5</v>
      </c>
      <c r="B74" s="373" t="s">
        <v>81</v>
      </c>
      <c r="C74" s="321">
        <v>339</v>
      </c>
      <c r="D74" s="321">
        <v>30</v>
      </c>
      <c r="E74" s="321">
        <v>2</v>
      </c>
      <c r="F74" s="321">
        <v>1</v>
      </c>
      <c r="G74" s="321">
        <v>1</v>
      </c>
      <c r="H74" s="321">
        <v>1</v>
      </c>
      <c r="I74" s="321">
        <v>1</v>
      </c>
      <c r="J74" s="321" t="s">
        <v>80</v>
      </c>
      <c r="K74" s="321">
        <v>22</v>
      </c>
      <c r="L74" s="321">
        <v>5</v>
      </c>
      <c r="M74" s="321" t="s">
        <v>80</v>
      </c>
    </row>
    <row r="75" spans="1:13" ht="16.5" customHeight="1" x14ac:dyDescent="0.15">
      <c r="A75" s="318"/>
      <c r="B75" s="214" t="s">
        <v>32</v>
      </c>
      <c r="C75" s="372">
        <v>156</v>
      </c>
      <c r="D75" s="372">
        <v>20</v>
      </c>
      <c r="E75" s="372">
        <v>2</v>
      </c>
      <c r="F75" s="372" t="s">
        <v>80</v>
      </c>
      <c r="G75" s="372" t="s">
        <v>80</v>
      </c>
      <c r="H75" s="372" t="s">
        <v>80</v>
      </c>
      <c r="I75" s="372" t="s">
        <v>80</v>
      </c>
      <c r="J75" s="372" t="s">
        <v>80</v>
      </c>
      <c r="K75" s="372">
        <v>15</v>
      </c>
      <c r="L75" s="372">
        <v>3</v>
      </c>
      <c r="M75" s="372" t="s">
        <v>80</v>
      </c>
    </row>
    <row r="76" spans="1:13" ht="16.5" customHeight="1" x14ac:dyDescent="0.15">
      <c r="A76" s="317"/>
      <c r="B76" s="214" t="s">
        <v>31</v>
      </c>
      <c r="C76" s="372">
        <v>183</v>
      </c>
      <c r="D76" s="372">
        <v>10</v>
      </c>
      <c r="E76" s="372" t="s">
        <v>80</v>
      </c>
      <c r="F76" s="372">
        <v>1</v>
      </c>
      <c r="G76" s="372">
        <v>1</v>
      </c>
      <c r="H76" s="372">
        <v>1</v>
      </c>
      <c r="I76" s="372">
        <v>1</v>
      </c>
      <c r="J76" s="372" t="s">
        <v>80</v>
      </c>
      <c r="K76" s="372">
        <v>7</v>
      </c>
      <c r="L76" s="372">
        <v>2</v>
      </c>
      <c r="M76" s="372" t="s">
        <v>80</v>
      </c>
    </row>
    <row r="77" spans="1:13" ht="16.5" customHeight="1" x14ac:dyDescent="0.15">
      <c r="A77" s="322" t="s">
        <v>4</v>
      </c>
      <c r="B77" s="373" t="s">
        <v>81</v>
      </c>
      <c r="C77" s="321">
        <v>266</v>
      </c>
      <c r="D77" s="321">
        <v>13</v>
      </c>
      <c r="E77" s="321">
        <v>1</v>
      </c>
      <c r="F77" s="321" t="s">
        <v>80</v>
      </c>
      <c r="G77" s="321" t="s">
        <v>80</v>
      </c>
      <c r="H77" s="321" t="s">
        <v>80</v>
      </c>
      <c r="I77" s="321" t="s">
        <v>80</v>
      </c>
      <c r="J77" s="321" t="s">
        <v>80</v>
      </c>
      <c r="K77" s="321">
        <v>10</v>
      </c>
      <c r="L77" s="321">
        <v>2</v>
      </c>
      <c r="M77" s="321" t="s">
        <v>80</v>
      </c>
    </row>
    <row r="78" spans="1:13" ht="16.5" customHeight="1" x14ac:dyDescent="0.15">
      <c r="A78" s="318"/>
      <c r="B78" s="214" t="s">
        <v>32</v>
      </c>
      <c r="C78" s="372">
        <v>111</v>
      </c>
      <c r="D78" s="372">
        <v>9</v>
      </c>
      <c r="E78" s="372" t="s">
        <v>80</v>
      </c>
      <c r="F78" s="372" t="s">
        <v>80</v>
      </c>
      <c r="G78" s="372" t="s">
        <v>80</v>
      </c>
      <c r="H78" s="372" t="s">
        <v>80</v>
      </c>
      <c r="I78" s="372" t="s">
        <v>80</v>
      </c>
      <c r="J78" s="372" t="s">
        <v>80</v>
      </c>
      <c r="K78" s="372">
        <v>7</v>
      </c>
      <c r="L78" s="372">
        <v>2</v>
      </c>
      <c r="M78" s="372" t="s">
        <v>80</v>
      </c>
    </row>
    <row r="79" spans="1:13" ht="16.5" customHeight="1" x14ac:dyDescent="0.15">
      <c r="A79" s="317"/>
      <c r="B79" s="214" t="s">
        <v>31</v>
      </c>
      <c r="C79" s="372">
        <v>155</v>
      </c>
      <c r="D79" s="372">
        <v>4</v>
      </c>
      <c r="E79" s="372">
        <v>1</v>
      </c>
      <c r="F79" s="372" t="s">
        <v>80</v>
      </c>
      <c r="G79" s="372" t="s">
        <v>80</v>
      </c>
      <c r="H79" s="372" t="s">
        <v>80</v>
      </c>
      <c r="I79" s="372" t="s">
        <v>80</v>
      </c>
      <c r="J79" s="372" t="s">
        <v>80</v>
      </c>
      <c r="K79" s="372">
        <v>3</v>
      </c>
      <c r="L79" s="372" t="s">
        <v>80</v>
      </c>
      <c r="M79" s="372" t="s">
        <v>80</v>
      </c>
    </row>
    <row r="80" spans="1:13" ht="16.5" customHeight="1" x14ac:dyDescent="0.15">
      <c r="A80" s="322" t="s">
        <v>3</v>
      </c>
      <c r="B80" s="373" t="s">
        <v>81</v>
      </c>
      <c r="C80" s="321">
        <v>335</v>
      </c>
      <c r="D80" s="321">
        <v>18</v>
      </c>
      <c r="E80" s="321">
        <v>2</v>
      </c>
      <c r="F80" s="321">
        <v>1</v>
      </c>
      <c r="G80" s="321">
        <v>1</v>
      </c>
      <c r="H80" s="321">
        <v>1</v>
      </c>
      <c r="I80" s="321">
        <v>1</v>
      </c>
      <c r="J80" s="321" t="s">
        <v>80</v>
      </c>
      <c r="K80" s="321">
        <v>13</v>
      </c>
      <c r="L80" s="321">
        <v>2</v>
      </c>
      <c r="M80" s="321" t="s">
        <v>80</v>
      </c>
    </row>
    <row r="81" spans="1:13" ht="16.5" customHeight="1" x14ac:dyDescent="0.15">
      <c r="A81" s="318"/>
      <c r="B81" s="214" t="s">
        <v>32</v>
      </c>
      <c r="C81" s="372">
        <v>176</v>
      </c>
      <c r="D81" s="372">
        <v>10</v>
      </c>
      <c r="E81" s="372">
        <v>1</v>
      </c>
      <c r="F81" s="372">
        <v>1</v>
      </c>
      <c r="G81" s="372">
        <v>1</v>
      </c>
      <c r="H81" s="372">
        <v>1</v>
      </c>
      <c r="I81" s="372">
        <v>1</v>
      </c>
      <c r="J81" s="372" t="s">
        <v>80</v>
      </c>
      <c r="K81" s="372">
        <v>7</v>
      </c>
      <c r="L81" s="372">
        <v>1</v>
      </c>
      <c r="M81" s="372" t="s">
        <v>80</v>
      </c>
    </row>
    <row r="82" spans="1:13" ht="16.5" customHeight="1" x14ac:dyDescent="0.15">
      <c r="A82" s="317"/>
      <c r="B82" s="214" t="s">
        <v>31</v>
      </c>
      <c r="C82" s="372">
        <v>159</v>
      </c>
      <c r="D82" s="372">
        <v>8</v>
      </c>
      <c r="E82" s="372">
        <v>1</v>
      </c>
      <c r="F82" s="372" t="s">
        <v>2</v>
      </c>
      <c r="G82" s="372" t="s">
        <v>2</v>
      </c>
      <c r="H82" s="372" t="s">
        <v>2</v>
      </c>
      <c r="I82" s="372" t="s">
        <v>2</v>
      </c>
      <c r="J82" s="372" t="s">
        <v>2</v>
      </c>
      <c r="K82" s="372">
        <v>6</v>
      </c>
      <c r="L82" s="372">
        <v>1</v>
      </c>
      <c r="M82" s="372" t="s">
        <v>2</v>
      </c>
    </row>
    <row r="83" spans="1:13" ht="16.5" customHeight="1" x14ac:dyDescent="0.15">
      <c r="A83" s="368" t="s">
        <v>175</v>
      </c>
      <c r="B83" s="179"/>
      <c r="C83" s="368"/>
      <c r="D83" s="368"/>
      <c r="E83" s="370"/>
      <c r="F83" s="369"/>
    </row>
    <row r="84" spans="1:13" ht="16.5" customHeight="1" x14ac:dyDescent="0.15">
      <c r="A84" s="371"/>
      <c r="B84" s="74"/>
      <c r="C84" s="371"/>
      <c r="D84" s="371"/>
      <c r="E84" s="370"/>
      <c r="F84" s="369"/>
    </row>
    <row r="85" spans="1:13" ht="12" customHeight="1" x14ac:dyDescent="0.15">
      <c r="A85" s="368"/>
      <c r="B85" s="179"/>
      <c r="C85" s="368"/>
      <c r="D85" s="368"/>
      <c r="F85" s="177"/>
    </row>
    <row r="86" spans="1:13" ht="12" customHeight="1" x14ac:dyDescent="0.15"/>
    <row r="87" spans="1:13" ht="12" customHeight="1" x14ac:dyDescent="0.15"/>
    <row r="88" spans="1:13" ht="12" customHeight="1" x14ac:dyDescent="0.15"/>
    <row r="89" spans="1:13" ht="12" customHeight="1" x14ac:dyDescent="0.15"/>
  </sheetData>
  <mergeCells count="42">
    <mergeCell ref="L1:M1"/>
    <mergeCell ref="A14:A16"/>
    <mergeCell ref="A17:A19"/>
    <mergeCell ref="A20:A22"/>
    <mergeCell ref="A23:A25"/>
    <mergeCell ref="A11:A13"/>
    <mergeCell ref="A26:A28"/>
    <mergeCell ref="A29:A31"/>
    <mergeCell ref="A41:A43"/>
    <mergeCell ref="A1:K1"/>
    <mergeCell ref="F4:F7"/>
    <mergeCell ref="A2:B7"/>
    <mergeCell ref="E2:M2"/>
    <mergeCell ref="E4:E7"/>
    <mergeCell ref="D2:D7"/>
    <mergeCell ref="E3:K3"/>
    <mergeCell ref="A8:A10"/>
    <mergeCell ref="L3:L7"/>
    <mergeCell ref="G5:G7"/>
    <mergeCell ref="C2:C7"/>
    <mergeCell ref="M3:M7"/>
    <mergeCell ref="H6:H7"/>
    <mergeCell ref="K4:K7"/>
    <mergeCell ref="J4:J7"/>
    <mergeCell ref="H5:I5"/>
    <mergeCell ref="G4:I4"/>
    <mergeCell ref="A47:A49"/>
    <mergeCell ref="A50:A52"/>
    <mergeCell ref="A53:A55"/>
    <mergeCell ref="A32:A34"/>
    <mergeCell ref="A35:A37"/>
    <mergeCell ref="A38:A40"/>
    <mergeCell ref="A44:A46"/>
    <mergeCell ref="A77:A79"/>
    <mergeCell ref="A80:A82"/>
    <mergeCell ref="A56:A58"/>
    <mergeCell ref="A59:A61"/>
    <mergeCell ref="A65:A67"/>
    <mergeCell ref="A68:A70"/>
    <mergeCell ref="A71:A73"/>
    <mergeCell ref="A74:A76"/>
    <mergeCell ref="A62:A64"/>
  </mergeCells>
  <phoneticPr fontId="5"/>
  <printOptions horizontalCentered="1"/>
  <pageMargins left="0.78740157480314965" right="0.78740157480314965" top="0.78740157480314965" bottom="0.19685039370078741" header="0" footer="0"/>
  <headerFooter alignWithMargins="0"/>
  <rowBreaks count="4" manualBreakCount="4">
    <brk id="43" max="12" man="1"/>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8"/>
  <sheetViews>
    <sheetView showGridLines="0" zoomScale="80" zoomScaleNormal="80" zoomScaleSheetLayoutView="80" workbookViewId="0">
      <pane ySplit="5" topLeftCell="A6" activePane="bottomLeft" state="frozen"/>
      <selection activeCell="A59" sqref="A59:A61"/>
      <selection pane="bottomLeft" activeCell="A59" sqref="A59:A61"/>
    </sheetView>
  </sheetViews>
  <sheetFormatPr defaultRowHeight="15" x14ac:dyDescent="0.35"/>
  <cols>
    <col min="1" max="1" width="16.625" style="41" customWidth="1"/>
    <col min="2" max="2" width="7.125" style="41" customWidth="1"/>
    <col min="3" max="3" width="10.625" style="41" customWidth="1"/>
    <col min="4" max="6" width="10.625" style="308" customWidth="1"/>
    <col min="7" max="12" width="10.625" style="15" customWidth="1"/>
    <col min="13" max="15" width="11" style="15" customWidth="1"/>
    <col min="16" max="18" width="8.125" style="15" customWidth="1"/>
    <col min="19" max="23" width="7.875" style="15" customWidth="1"/>
    <col min="24" max="16384" width="9" style="15"/>
  </cols>
  <sheetData>
    <row r="1" spans="1:20" s="63" customFormat="1" ht="18" customHeight="1" x14ac:dyDescent="0.15">
      <c r="A1" s="68" t="s">
        <v>207</v>
      </c>
      <c r="B1" s="68"/>
      <c r="C1" s="68"/>
      <c r="D1" s="68"/>
      <c r="E1" s="68"/>
      <c r="F1" s="68"/>
      <c r="I1" s="65"/>
      <c r="L1" s="65" t="s">
        <v>35</v>
      </c>
      <c r="R1" s="64"/>
      <c r="S1" s="65"/>
      <c r="T1" s="65"/>
    </row>
    <row r="2" spans="1:20" ht="16.5" customHeight="1" x14ac:dyDescent="0.35">
      <c r="A2" s="84"/>
      <c r="B2" s="414"/>
      <c r="C2" s="164" t="s">
        <v>182</v>
      </c>
      <c r="D2" s="84" t="s">
        <v>206</v>
      </c>
      <c r="E2" s="83"/>
      <c r="F2" s="83"/>
      <c r="G2" s="413"/>
      <c r="H2" s="413"/>
      <c r="I2" s="412"/>
      <c r="J2" s="35" t="s">
        <v>205</v>
      </c>
      <c r="K2" s="34"/>
      <c r="L2" s="33"/>
    </row>
    <row r="3" spans="1:20" s="348" customFormat="1" ht="16.5" customHeight="1" x14ac:dyDescent="0.15">
      <c r="A3" s="409"/>
      <c r="B3" s="408"/>
      <c r="C3" s="187"/>
      <c r="D3" s="80"/>
      <c r="E3" s="411"/>
      <c r="F3" s="411"/>
      <c r="G3" s="188" t="s">
        <v>204</v>
      </c>
      <c r="H3" s="410"/>
      <c r="I3" s="379"/>
      <c r="J3" s="188"/>
      <c r="K3" s="410"/>
      <c r="L3" s="379"/>
    </row>
    <row r="4" spans="1:20" s="348" customFormat="1" ht="16.5" customHeight="1" x14ac:dyDescent="0.15">
      <c r="A4" s="409"/>
      <c r="B4" s="408"/>
      <c r="C4" s="187"/>
      <c r="D4" s="189" t="s">
        <v>184</v>
      </c>
      <c r="E4" s="355" t="s">
        <v>183</v>
      </c>
      <c r="F4" s="354" t="s">
        <v>33</v>
      </c>
      <c r="G4" s="189" t="s">
        <v>184</v>
      </c>
      <c r="H4" s="355" t="s">
        <v>183</v>
      </c>
      <c r="I4" s="354" t="s">
        <v>33</v>
      </c>
      <c r="J4" s="189" t="s">
        <v>182</v>
      </c>
      <c r="K4" s="355" t="s">
        <v>181</v>
      </c>
      <c r="L4" s="354" t="s">
        <v>203</v>
      </c>
    </row>
    <row r="5" spans="1:20" ht="16.5" customHeight="1" x14ac:dyDescent="0.35">
      <c r="A5" s="80"/>
      <c r="B5" s="407"/>
      <c r="C5" s="406"/>
      <c r="D5" s="405"/>
      <c r="E5" s="404"/>
      <c r="F5" s="403"/>
      <c r="G5" s="405"/>
      <c r="H5" s="404"/>
      <c r="I5" s="403"/>
      <c r="J5" s="350" t="s">
        <v>179</v>
      </c>
      <c r="K5" s="351" t="s">
        <v>178</v>
      </c>
      <c r="L5" s="351" t="s">
        <v>202</v>
      </c>
    </row>
    <row r="6" spans="1:20" ht="16.5" customHeight="1" x14ac:dyDescent="0.35">
      <c r="A6" s="343" t="s">
        <v>201</v>
      </c>
      <c r="B6" s="347" t="s">
        <v>81</v>
      </c>
      <c r="C6" s="402">
        <v>1777634</v>
      </c>
      <c r="D6" s="147">
        <v>156534</v>
      </c>
      <c r="E6" s="147">
        <v>35464</v>
      </c>
      <c r="F6" s="147">
        <v>191998</v>
      </c>
      <c r="G6" s="147">
        <v>3275</v>
      </c>
      <c r="H6" s="147">
        <v>618</v>
      </c>
      <c r="I6" s="147">
        <v>3893</v>
      </c>
      <c r="J6" s="147">
        <v>996994</v>
      </c>
      <c r="K6" s="147">
        <v>111941</v>
      </c>
      <c r="L6" s="401">
        <v>11.227850919865116</v>
      </c>
      <c r="M6" s="46"/>
      <c r="N6" s="46"/>
      <c r="O6" s="46"/>
      <c r="P6" s="46"/>
      <c r="Q6" s="46"/>
    </row>
    <row r="7" spans="1:20" ht="16.5" customHeight="1" x14ac:dyDescent="0.35">
      <c r="A7" s="378"/>
      <c r="B7" s="342" t="s">
        <v>32</v>
      </c>
      <c r="C7" s="400">
        <v>672558</v>
      </c>
      <c r="D7" s="142">
        <v>64074</v>
      </c>
      <c r="E7" s="142">
        <v>14039</v>
      </c>
      <c r="F7" s="142">
        <v>78113</v>
      </c>
      <c r="G7" s="142">
        <v>2629</v>
      </c>
      <c r="H7" s="142">
        <v>450</v>
      </c>
      <c r="I7" s="142">
        <v>3079</v>
      </c>
      <c r="J7" s="142">
        <v>370564</v>
      </c>
      <c r="K7" s="142">
        <v>42466</v>
      </c>
      <c r="L7" s="399">
        <v>11.459828801502574</v>
      </c>
    </row>
    <row r="8" spans="1:20" ht="16.5" customHeight="1" x14ac:dyDescent="0.35">
      <c r="A8" s="378"/>
      <c r="B8" s="342" t="s">
        <v>31</v>
      </c>
      <c r="C8" s="400">
        <v>1105076</v>
      </c>
      <c r="D8" s="142">
        <v>92460</v>
      </c>
      <c r="E8" s="142">
        <v>21425</v>
      </c>
      <c r="F8" s="142">
        <v>113885</v>
      </c>
      <c r="G8" s="142">
        <v>646</v>
      </c>
      <c r="H8" s="142">
        <v>168</v>
      </c>
      <c r="I8" s="142">
        <v>814</v>
      </c>
      <c r="J8" s="142">
        <v>626430</v>
      </c>
      <c r="K8" s="142">
        <v>69475</v>
      </c>
      <c r="L8" s="399">
        <v>11.090624650798972</v>
      </c>
    </row>
    <row r="9" spans="1:20" ht="16.5" customHeight="1" x14ac:dyDescent="0.35">
      <c r="A9" s="133" t="s">
        <v>27</v>
      </c>
      <c r="B9" s="328" t="s">
        <v>81</v>
      </c>
      <c r="C9" s="398">
        <f>SUM(C10:C11)</f>
        <v>109120</v>
      </c>
      <c r="D9" s="398">
        <f>SUM(D10:D11)</f>
        <v>12594</v>
      </c>
      <c r="E9" s="398">
        <f>SUM(E10:E11)</f>
        <v>485</v>
      </c>
      <c r="F9" s="398">
        <f>SUM(F10:F11)</f>
        <v>13079</v>
      </c>
      <c r="G9" s="256">
        <f>SUM(G10:G11)</f>
        <v>216</v>
      </c>
      <c r="H9" s="256">
        <f>SUM(H10:H11)</f>
        <v>3</v>
      </c>
      <c r="I9" s="256">
        <f>SUM(I10:I11)</f>
        <v>219</v>
      </c>
      <c r="J9" s="256">
        <f>SUM(J10:J11)</f>
        <v>61866</v>
      </c>
      <c r="K9" s="256">
        <f>SUM(K10:K11)</f>
        <v>7340</v>
      </c>
      <c r="L9" s="397">
        <f>K9/J9*100</f>
        <v>11.864351986551579</v>
      </c>
    </row>
    <row r="10" spans="1:20" ht="16.5" customHeight="1" x14ac:dyDescent="0.35">
      <c r="A10" s="330"/>
      <c r="B10" s="396" t="s">
        <v>32</v>
      </c>
      <c r="C10" s="395">
        <f>IF(SUM(C13,C40)=0,"-",SUM(C13,C40))</f>
        <v>46385</v>
      </c>
      <c r="D10" s="395">
        <f>IF(SUM(D13,D40)=0,"-",SUM(D13,D40))</f>
        <v>5121</v>
      </c>
      <c r="E10" s="395">
        <f>IF(SUM(E13,E40)=0,"-",SUM(E13,E40))</f>
        <v>198</v>
      </c>
      <c r="F10" s="395">
        <f>IF(SUM(F13,F40)=0,"-",SUM(F13,F40))</f>
        <v>5319</v>
      </c>
      <c r="G10" s="395">
        <f>IF(SUM(G13,G40)=0,"-",SUM(G13,G40))</f>
        <v>155</v>
      </c>
      <c r="H10" s="395">
        <f>IF(SUM(H13,H40)=0,"-",SUM(H13,H40))</f>
        <v>3</v>
      </c>
      <c r="I10" s="395">
        <f>IF(SUM(I13,I40)=0,"-",SUM(I13,I40))</f>
        <v>158</v>
      </c>
      <c r="J10" s="395">
        <f>IF(SUM(J13,J40)=0,"-",SUM(J13,J40))</f>
        <v>27636</v>
      </c>
      <c r="K10" s="395">
        <f>IF(SUM(K13,K40)=0,"-",SUM(K13,K40))</f>
        <v>2851</v>
      </c>
      <c r="L10" s="394">
        <f>K10/J10*100</f>
        <v>10.316254161238964</v>
      </c>
    </row>
    <row r="11" spans="1:20" ht="16.5" customHeight="1" x14ac:dyDescent="0.35">
      <c r="A11" s="329"/>
      <c r="B11" s="396" t="s">
        <v>31</v>
      </c>
      <c r="C11" s="395">
        <f>IF(SUM(C14,C41)=0,"-",SUM(C14,C41))</f>
        <v>62735</v>
      </c>
      <c r="D11" s="395">
        <f>IF(SUM(D14,D41)=0,"-",SUM(D14,D41))</f>
        <v>7473</v>
      </c>
      <c r="E11" s="395">
        <f>IF(SUM(E14,E41)=0,"-",SUM(E14,E41))</f>
        <v>287</v>
      </c>
      <c r="F11" s="395">
        <f>IF(SUM(F14,F41)=0,"-",SUM(F14,F41))</f>
        <v>7760</v>
      </c>
      <c r="G11" s="395">
        <f>IF(SUM(G14,G41)=0,"-",SUM(G14,G41))</f>
        <v>61</v>
      </c>
      <c r="H11" s="395" t="str">
        <f>IF(SUM(H14,H41)=0,"-",SUM(H14,H41))</f>
        <v>-</v>
      </c>
      <c r="I11" s="395">
        <f>IF(SUM(I14,I41)=0,"-",SUM(I14,I41))</f>
        <v>61</v>
      </c>
      <c r="J11" s="395">
        <f>IF(SUM(J14,J41)=0,"-",SUM(J14,J41))</f>
        <v>34230</v>
      </c>
      <c r="K11" s="395">
        <f>IF(SUM(K14,K41)=0,"-",SUM(K14,K41))</f>
        <v>4489</v>
      </c>
      <c r="L11" s="394">
        <f>K11/J11*100</f>
        <v>13.114227286006427</v>
      </c>
    </row>
    <row r="12" spans="1:20" ht="16.5" customHeight="1" x14ac:dyDescent="0.35">
      <c r="A12" s="130" t="s">
        <v>26</v>
      </c>
      <c r="B12" s="328" t="s">
        <v>81</v>
      </c>
      <c r="C12" s="398">
        <f>SUM(C13:C14)</f>
        <v>38892</v>
      </c>
      <c r="D12" s="398">
        <f>SUM(D13:D14)</f>
        <v>3357</v>
      </c>
      <c r="E12" s="398">
        <f>SUM(E13:E14)</f>
        <v>485</v>
      </c>
      <c r="F12" s="398">
        <f>SUM(F13:F14)</f>
        <v>3842</v>
      </c>
      <c r="G12" s="256">
        <f>SUM(G13:G14)</f>
        <v>53</v>
      </c>
      <c r="H12" s="256">
        <f>SUM(H13:H14)</f>
        <v>3</v>
      </c>
      <c r="I12" s="256">
        <f>SUM(I13:I14)</f>
        <v>56</v>
      </c>
      <c r="J12" s="256">
        <f>SUM(J13:J14)</f>
        <v>24425</v>
      </c>
      <c r="K12" s="256">
        <f>SUM(K13:K14)</f>
        <v>2301</v>
      </c>
      <c r="L12" s="397">
        <f>K12/J12*100</f>
        <v>9.4206755373592639</v>
      </c>
    </row>
    <row r="13" spans="1:20" ht="16.5" customHeight="1" x14ac:dyDescent="0.35">
      <c r="A13" s="139"/>
      <c r="B13" s="396" t="s">
        <v>32</v>
      </c>
      <c r="C13" s="395">
        <f>IF(SUM(C16,C19,C22,C25,C28,C31,C34,C37)=0,"-",SUM(C16,C19,C22,C25,C28,C31,C34,C37))</f>
        <v>16762</v>
      </c>
      <c r="D13" s="395">
        <f>IF(SUM(D16,D19,D22,D25,D28,D31,D34,D37)=0,"-",SUM(D16,D19,D22,D25,D28,D31,D34,D37))</f>
        <v>1467</v>
      </c>
      <c r="E13" s="395">
        <f>IF(SUM(E16,E19,E22,E25,E28,E31,E34,E37)=0,"-",SUM(E16,E19,E22,E25,E28,E31,E34,E37))</f>
        <v>198</v>
      </c>
      <c r="F13" s="395">
        <f>IF(SUM(F16,F19,F22,F25,F28,F31,F34,F37)=0,"-",SUM(F16,F19,F22,F25,F28,F31,F34,F37))</f>
        <v>1665</v>
      </c>
      <c r="G13" s="395">
        <f>IF(SUM(G16,G19,G22,G25,G28,G31,G34,G37)=0,"-",SUM(G16,G19,G22,G25,G28,G31,G34,G37))</f>
        <v>42</v>
      </c>
      <c r="H13" s="395">
        <f>IF(SUM(H16,H19,H22,H25,H28,H31,H34,H37)=0,"-",SUM(H16,H19,H22,H25,H28,H31,H34,H37))</f>
        <v>3</v>
      </c>
      <c r="I13" s="395">
        <f>IF(SUM(I16,I19,I22,I25,I28,I31,I34,I37)=0,"-",SUM(I16,I19,I22,I25,I28,I31,I34,I37))</f>
        <v>45</v>
      </c>
      <c r="J13" s="395">
        <f>IF(SUM(J16,J19,J22,J25,J28,J31,J34,J37)=0,"-",SUM(J16,J19,J22,J25,J28,J31,J34,J37))</f>
        <v>11100</v>
      </c>
      <c r="K13" s="395">
        <f>IF(SUM(K16,K19,K22,K25,K28,K31,K34,K37)=0,"-",SUM(K16,K19,K22,K25,K28,K31,K34,K37))</f>
        <v>1000</v>
      </c>
      <c r="L13" s="394">
        <f>K13/J13*100</f>
        <v>9.0090090090090094</v>
      </c>
    </row>
    <row r="14" spans="1:20" ht="16.5" customHeight="1" x14ac:dyDescent="0.35">
      <c r="A14" s="139"/>
      <c r="B14" s="396" t="s">
        <v>31</v>
      </c>
      <c r="C14" s="395">
        <f>IF(SUM(C17,C20,C23,C26,C29,C32,C35,C38)=0,"-",SUM(C17,C20,C23,C26,C29,C32,C35,C38))</f>
        <v>22130</v>
      </c>
      <c r="D14" s="395">
        <f>IF(SUM(D17,D20,D23,D26,D29,D32,D35,D38)=0,"-",SUM(D17,D20,D23,D26,D29,D32,D35,D38))</f>
        <v>1890</v>
      </c>
      <c r="E14" s="395">
        <f>IF(SUM(E17,E20,E23,E26,E29,E32,E35,E38)=0,"-",SUM(E17,E20,E23,E26,E29,E32,E35,E38))</f>
        <v>287</v>
      </c>
      <c r="F14" s="395">
        <f>IF(SUM(F17,F20,F23,F26,F29,F32,F35,F38)=0,"-",SUM(F17,F20,F23,F26,F29,F32,F35,F38))</f>
        <v>2177</v>
      </c>
      <c r="G14" s="395">
        <f>IF(SUM(G17,G20,G23,G26,G29,G32,G35,G38)=0,"-",SUM(G17,G20,G23,G26,G29,G32,G35,G38))</f>
        <v>11</v>
      </c>
      <c r="H14" s="395" t="str">
        <f>IF(SUM(H17,H20,H23,H26,H29,H32,H35,H38)=0,"-",SUM(H17,H20,H23,H26,H29,H32,H35,H38))</f>
        <v>-</v>
      </c>
      <c r="I14" s="395">
        <f>IF(SUM(I17,I20,I23,I26,I29,I32,I35,I38)=0,"-",SUM(I17,I20,I23,I26,I29,I32,I35,I38))</f>
        <v>11</v>
      </c>
      <c r="J14" s="395">
        <f>IF(SUM(J17,J20,J23,J26,J29,J32,J35,J38)=0,"-",SUM(J17,J20,J23,J26,J29,J32,J35,J38))</f>
        <v>13325</v>
      </c>
      <c r="K14" s="395">
        <f>IF(SUM(K17,K20,K23,K26,K29,K32,K35,K38)=0,"-",SUM(K17,K20,K23,K26,K29,K32,K35,K38))</f>
        <v>1301</v>
      </c>
      <c r="L14" s="394">
        <f>K14/J14*100</f>
        <v>9.7636022514071286</v>
      </c>
    </row>
    <row r="15" spans="1:20" ht="16.5" customHeight="1" x14ac:dyDescent="0.35">
      <c r="A15" s="322" t="s">
        <v>25</v>
      </c>
      <c r="B15" s="118" t="s">
        <v>81</v>
      </c>
      <c r="C15" s="393">
        <v>8330</v>
      </c>
      <c r="D15" s="393">
        <v>685</v>
      </c>
      <c r="E15" s="393" t="s">
        <v>80</v>
      </c>
      <c r="F15" s="393">
        <v>685</v>
      </c>
      <c r="G15" s="117">
        <v>2</v>
      </c>
      <c r="H15" s="117" t="s">
        <v>80</v>
      </c>
      <c r="I15" s="117">
        <v>2</v>
      </c>
      <c r="J15" s="117">
        <v>6900</v>
      </c>
      <c r="K15" s="117">
        <v>660</v>
      </c>
      <c r="L15" s="386">
        <v>9.5652173913043477</v>
      </c>
    </row>
    <row r="16" spans="1:20" ht="16.5" customHeight="1" x14ac:dyDescent="0.35">
      <c r="A16" s="318"/>
      <c r="B16" s="114" t="s">
        <v>32</v>
      </c>
      <c r="C16" s="392">
        <v>3760</v>
      </c>
      <c r="D16" s="112">
        <v>359</v>
      </c>
      <c r="E16" s="112" t="s">
        <v>80</v>
      </c>
      <c r="F16" s="112">
        <v>359</v>
      </c>
      <c r="G16" s="112">
        <v>1</v>
      </c>
      <c r="H16" s="112" t="s">
        <v>80</v>
      </c>
      <c r="I16" s="112">
        <v>1</v>
      </c>
      <c r="J16" s="112">
        <v>3120</v>
      </c>
      <c r="K16" s="112">
        <v>349</v>
      </c>
      <c r="L16" s="331">
        <v>11.185897435897436</v>
      </c>
    </row>
    <row r="17" spans="1:12" ht="16.5" customHeight="1" x14ac:dyDescent="0.35">
      <c r="A17" s="317"/>
      <c r="B17" s="114" t="s">
        <v>31</v>
      </c>
      <c r="C17" s="392">
        <v>4570</v>
      </c>
      <c r="D17" s="112">
        <v>326</v>
      </c>
      <c r="E17" s="112" t="s">
        <v>80</v>
      </c>
      <c r="F17" s="112">
        <v>326</v>
      </c>
      <c r="G17" s="112">
        <v>1</v>
      </c>
      <c r="H17" s="112" t="s">
        <v>80</v>
      </c>
      <c r="I17" s="112">
        <v>1</v>
      </c>
      <c r="J17" s="112">
        <v>3780</v>
      </c>
      <c r="K17" s="112">
        <v>311</v>
      </c>
      <c r="L17" s="331">
        <v>8.2275132275132279</v>
      </c>
    </row>
    <row r="18" spans="1:12" ht="16.5" customHeight="1" x14ac:dyDescent="0.35">
      <c r="A18" s="322" t="s">
        <v>24</v>
      </c>
      <c r="B18" s="118" t="s">
        <v>81</v>
      </c>
      <c r="C18" s="393">
        <v>6427</v>
      </c>
      <c r="D18" s="393">
        <v>271</v>
      </c>
      <c r="E18" s="393" t="s">
        <v>80</v>
      </c>
      <c r="F18" s="393">
        <v>271</v>
      </c>
      <c r="G18" s="117">
        <v>17</v>
      </c>
      <c r="H18" s="117" t="s">
        <v>80</v>
      </c>
      <c r="I18" s="117">
        <v>17</v>
      </c>
      <c r="J18" s="117">
        <v>3738</v>
      </c>
      <c r="K18" s="117">
        <v>121</v>
      </c>
      <c r="L18" s="386">
        <v>3.2370251471375067</v>
      </c>
    </row>
    <row r="19" spans="1:12" ht="16.5" customHeight="1" x14ac:dyDescent="0.35">
      <c r="A19" s="318"/>
      <c r="B19" s="114" t="s">
        <v>32</v>
      </c>
      <c r="C19" s="392">
        <v>2958</v>
      </c>
      <c r="D19" s="112">
        <v>98</v>
      </c>
      <c r="E19" s="112" t="s">
        <v>80</v>
      </c>
      <c r="F19" s="392">
        <v>98</v>
      </c>
      <c r="G19" s="112">
        <v>10</v>
      </c>
      <c r="H19" s="112" t="s">
        <v>80</v>
      </c>
      <c r="I19" s="112">
        <v>10</v>
      </c>
      <c r="J19" s="112">
        <v>1909</v>
      </c>
      <c r="K19" s="112">
        <v>37</v>
      </c>
      <c r="L19" s="331">
        <v>1.9381875327396543</v>
      </c>
    </row>
    <row r="20" spans="1:12" ht="16.5" customHeight="1" x14ac:dyDescent="0.35">
      <c r="A20" s="317"/>
      <c r="B20" s="114" t="s">
        <v>31</v>
      </c>
      <c r="C20" s="392">
        <v>3469</v>
      </c>
      <c r="D20" s="112">
        <v>173</v>
      </c>
      <c r="E20" s="112" t="s">
        <v>80</v>
      </c>
      <c r="F20" s="392">
        <v>173</v>
      </c>
      <c r="G20" s="112">
        <v>7</v>
      </c>
      <c r="H20" s="112" t="s">
        <v>80</v>
      </c>
      <c r="I20" s="112">
        <v>7</v>
      </c>
      <c r="J20" s="112">
        <v>1829</v>
      </c>
      <c r="K20" s="112">
        <v>84</v>
      </c>
      <c r="L20" s="331">
        <v>4.5926735921268458</v>
      </c>
    </row>
    <row r="21" spans="1:12" ht="16.5" customHeight="1" x14ac:dyDescent="0.35">
      <c r="A21" s="322" t="s">
        <v>23</v>
      </c>
      <c r="B21" s="118" t="s">
        <v>81</v>
      </c>
      <c r="C21" s="393">
        <v>1426</v>
      </c>
      <c r="D21" s="393">
        <v>302</v>
      </c>
      <c r="E21" s="393" t="s">
        <v>80</v>
      </c>
      <c r="F21" s="393">
        <v>302</v>
      </c>
      <c r="G21" s="117">
        <v>3</v>
      </c>
      <c r="H21" s="117" t="s">
        <v>80</v>
      </c>
      <c r="I21" s="117">
        <v>3</v>
      </c>
      <c r="J21" s="117">
        <v>845</v>
      </c>
      <c r="K21" s="117">
        <v>182</v>
      </c>
      <c r="L21" s="386">
        <v>21.53846153846154</v>
      </c>
    </row>
    <row r="22" spans="1:12" ht="16.5" customHeight="1" x14ac:dyDescent="0.35">
      <c r="A22" s="318"/>
      <c r="B22" s="114" t="s">
        <v>32</v>
      </c>
      <c r="C22" s="392">
        <v>645</v>
      </c>
      <c r="D22" s="112">
        <v>112</v>
      </c>
      <c r="E22" s="112" t="s">
        <v>80</v>
      </c>
      <c r="F22" s="392">
        <v>112</v>
      </c>
      <c r="G22" s="112">
        <v>3</v>
      </c>
      <c r="H22" s="112" t="s">
        <v>80</v>
      </c>
      <c r="I22" s="112">
        <v>3</v>
      </c>
      <c r="J22" s="112">
        <v>415</v>
      </c>
      <c r="K22" s="112">
        <v>65</v>
      </c>
      <c r="L22" s="331">
        <v>15.66265060240964</v>
      </c>
    </row>
    <row r="23" spans="1:12" ht="16.5" customHeight="1" x14ac:dyDescent="0.35">
      <c r="A23" s="317"/>
      <c r="B23" s="114" t="s">
        <v>31</v>
      </c>
      <c r="C23" s="392">
        <v>781</v>
      </c>
      <c r="D23" s="112">
        <v>190</v>
      </c>
      <c r="E23" s="112" t="s">
        <v>80</v>
      </c>
      <c r="F23" s="392">
        <v>190</v>
      </c>
      <c r="G23" s="112" t="s">
        <v>80</v>
      </c>
      <c r="H23" s="112" t="s">
        <v>80</v>
      </c>
      <c r="I23" s="112" t="s">
        <v>80</v>
      </c>
      <c r="J23" s="112">
        <v>430</v>
      </c>
      <c r="K23" s="112">
        <v>117</v>
      </c>
      <c r="L23" s="331">
        <v>27.209302325581397</v>
      </c>
    </row>
    <row r="24" spans="1:12" ht="16.5" customHeight="1" x14ac:dyDescent="0.35">
      <c r="A24" s="322" t="s">
        <v>176</v>
      </c>
      <c r="B24" s="118" t="s">
        <v>81</v>
      </c>
      <c r="C24" s="393">
        <v>3250</v>
      </c>
      <c r="D24" s="393">
        <v>375</v>
      </c>
      <c r="E24" s="393" t="s">
        <v>80</v>
      </c>
      <c r="F24" s="393">
        <v>375</v>
      </c>
      <c r="G24" s="117">
        <v>2</v>
      </c>
      <c r="H24" s="117" t="s">
        <v>80</v>
      </c>
      <c r="I24" s="117">
        <v>2</v>
      </c>
      <c r="J24" s="117">
        <v>2061</v>
      </c>
      <c r="K24" s="117">
        <v>225</v>
      </c>
      <c r="L24" s="386">
        <v>10.91703056768559</v>
      </c>
    </row>
    <row r="25" spans="1:12" ht="16.5" customHeight="1" x14ac:dyDescent="0.35">
      <c r="A25" s="318"/>
      <c r="B25" s="114" t="s">
        <v>32</v>
      </c>
      <c r="C25" s="392">
        <v>1492</v>
      </c>
      <c r="D25" s="112">
        <v>164</v>
      </c>
      <c r="E25" s="112" t="s">
        <v>80</v>
      </c>
      <c r="F25" s="392">
        <v>164</v>
      </c>
      <c r="G25" s="112">
        <v>2</v>
      </c>
      <c r="H25" s="112" t="s">
        <v>80</v>
      </c>
      <c r="I25" s="112">
        <v>2</v>
      </c>
      <c r="J25" s="112">
        <v>1028</v>
      </c>
      <c r="K25" s="112">
        <v>96</v>
      </c>
      <c r="L25" s="331">
        <v>9.3385214007782107</v>
      </c>
    </row>
    <row r="26" spans="1:12" ht="16.5" customHeight="1" x14ac:dyDescent="0.35">
      <c r="A26" s="317"/>
      <c r="B26" s="114" t="s">
        <v>31</v>
      </c>
      <c r="C26" s="392">
        <v>1758</v>
      </c>
      <c r="D26" s="112">
        <v>211</v>
      </c>
      <c r="E26" s="112" t="s">
        <v>80</v>
      </c>
      <c r="F26" s="392">
        <v>211</v>
      </c>
      <c r="G26" s="112" t="s">
        <v>80</v>
      </c>
      <c r="H26" s="112" t="s">
        <v>80</v>
      </c>
      <c r="I26" s="112" t="s">
        <v>80</v>
      </c>
      <c r="J26" s="112">
        <v>1033</v>
      </c>
      <c r="K26" s="112">
        <v>129</v>
      </c>
      <c r="L26" s="331">
        <v>12.487899322362052</v>
      </c>
    </row>
    <row r="27" spans="1:12" ht="16.5" customHeight="1" x14ac:dyDescent="0.35">
      <c r="A27" s="322" t="s">
        <v>21</v>
      </c>
      <c r="B27" s="118" t="s">
        <v>81</v>
      </c>
      <c r="C27" s="393">
        <v>1407</v>
      </c>
      <c r="D27" s="393" t="s">
        <v>80</v>
      </c>
      <c r="E27" s="393">
        <v>237</v>
      </c>
      <c r="F27" s="393">
        <v>237</v>
      </c>
      <c r="G27" s="117" t="s">
        <v>80</v>
      </c>
      <c r="H27" s="117" t="s">
        <v>80</v>
      </c>
      <c r="I27" s="117" t="s">
        <v>80</v>
      </c>
      <c r="J27" s="117">
        <v>916</v>
      </c>
      <c r="K27" s="117" t="s">
        <v>80</v>
      </c>
      <c r="L27" s="386" t="s">
        <v>80</v>
      </c>
    </row>
    <row r="28" spans="1:12" ht="16.5" customHeight="1" x14ac:dyDescent="0.35">
      <c r="A28" s="318"/>
      <c r="B28" s="114" t="s">
        <v>32</v>
      </c>
      <c r="C28" s="392">
        <v>647</v>
      </c>
      <c r="D28" s="112" t="s">
        <v>80</v>
      </c>
      <c r="E28" s="112">
        <v>94</v>
      </c>
      <c r="F28" s="392">
        <v>94</v>
      </c>
      <c r="G28" s="112" t="s">
        <v>80</v>
      </c>
      <c r="H28" s="112" t="s">
        <v>80</v>
      </c>
      <c r="I28" s="112" t="s">
        <v>80</v>
      </c>
      <c r="J28" s="112">
        <v>456</v>
      </c>
      <c r="K28" s="112" t="s">
        <v>80</v>
      </c>
      <c r="L28" s="331" t="s">
        <v>80</v>
      </c>
    </row>
    <row r="29" spans="1:12" ht="16.5" customHeight="1" x14ac:dyDescent="0.35">
      <c r="A29" s="317"/>
      <c r="B29" s="114" t="s">
        <v>31</v>
      </c>
      <c r="C29" s="392">
        <v>760</v>
      </c>
      <c r="D29" s="112" t="s">
        <v>80</v>
      </c>
      <c r="E29" s="112">
        <v>143</v>
      </c>
      <c r="F29" s="392">
        <v>143</v>
      </c>
      <c r="G29" s="112" t="s">
        <v>80</v>
      </c>
      <c r="H29" s="112" t="s">
        <v>80</v>
      </c>
      <c r="I29" s="112" t="s">
        <v>80</v>
      </c>
      <c r="J29" s="112">
        <v>460</v>
      </c>
      <c r="K29" s="112" t="s">
        <v>80</v>
      </c>
      <c r="L29" s="331" t="s">
        <v>80</v>
      </c>
    </row>
    <row r="30" spans="1:12" ht="16.5" customHeight="1" x14ac:dyDescent="0.35">
      <c r="A30" s="322" t="s">
        <v>56</v>
      </c>
      <c r="B30" s="118" t="s">
        <v>81</v>
      </c>
      <c r="C30" s="393">
        <v>11142</v>
      </c>
      <c r="D30" s="393">
        <v>681</v>
      </c>
      <c r="E30" s="393">
        <v>202</v>
      </c>
      <c r="F30" s="393">
        <v>883</v>
      </c>
      <c r="G30" s="117">
        <v>19</v>
      </c>
      <c r="H30" s="117">
        <v>3</v>
      </c>
      <c r="I30" s="117">
        <v>22</v>
      </c>
      <c r="J30" s="117">
        <v>5350</v>
      </c>
      <c r="K30" s="117">
        <v>476</v>
      </c>
      <c r="L30" s="386">
        <v>8.8971962616822431</v>
      </c>
    </row>
    <row r="31" spans="1:12" ht="16.5" customHeight="1" x14ac:dyDescent="0.35">
      <c r="A31" s="318"/>
      <c r="B31" s="114" t="s">
        <v>32</v>
      </c>
      <c r="C31" s="392">
        <v>4081</v>
      </c>
      <c r="D31" s="112">
        <v>302</v>
      </c>
      <c r="E31" s="112">
        <v>83</v>
      </c>
      <c r="F31" s="392">
        <v>385</v>
      </c>
      <c r="G31" s="112">
        <v>19</v>
      </c>
      <c r="H31" s="112">
        <v>3</v>
      </c>
      <c r="I31" s="112">
        <v>22</v>
      </c>
      <c r="J31" s="112">
        <v>1922</v>
      </c>
      <c r="K31" s="112">
        <v>199</v>
      </c>
      <c r="L31" s="331">
        <v>10.353798126951093</v>
      </c>
    </row>
    <row r="32" spans="1:12" ht="16.5" customHeight="1" x14ac:dyDescent="0.35">
      <c r="A32" s="317"/>
      <c r="B32" s="114" t="s">
        <v>31</v>
      </c>
      <c r="C32" s="392">
        <v>7061</v>
      </c>
      <c r="D32" s="112">
        <v>379</v>
      </c>
      <c r="E32" s="112">
        <v>119</v>
      </c>
      <c r="F32" s="392">
        <v>498</v>
      </c>
      <c r="G32" s="112" t="s">
        <v>80</v>
      </c>
      <c r="H32" s="112" t="s">
        <v>80</v>
      </c>
      <c r="I32" s="112" t="s">
        <v>80</v>
      </c>
      <c r="J32" s="112">
        <v>3428</v>
      </c>
      <c r="K32" s="112">
        <v>277</v>
      </c>
      <c r="L32" s="331">
        <v>8.0805134189031502</v>
      </c>
    </row>
    <row r="33" spans="1:17" ht="16.5" customHeight="1" x14ac:dyDescent="0.35">
      <c r="A33" s="322" t="s">
        <v>19</v>
      </c>
      <c r="B33" s="118" t="s">
        <v>81</v>
      </c>
      <c r="C33" s="393">
        <v>1447</v>
      </c>
      <c r="D33" s="393">
        <v>311</v>
      </c>
      <c r="E33" s="393">
        <v>46</v>
      </c>
      <c r="F33" s="393">
        <v>357</v>
      </c>
      <c r="G33" s="117" t="s">
        <v>80</v>
      </c>
      <c r="H33" s="117" t="s">
        <v>80</v>
      </c>
      <c r="I33" s="117" t="s">
        <v>80</v>
      </c>
      <c r="J33" s="117">
        <v>1099</v>
      </c>
      <c r="K33" s="117">
        <v>181</v>
      </c>
      <c r="L33" s="386">
        <v>16.469517743403095</v>
      </c>
    </row>
    <row r="34" spans="1:17" ht="16.5" customHeight="1" x14ac:dyDescent="0.35">
      <c r="A34" s="318"/>
      <c r="B34" s="114" t="s">
        <v>32</v>
      </c>
      <c r="C34" s="392">
        <v>710</v>
      </c>
      <c r="D34" s="112">
        <v>131</v>
      </c>
      <c r="E34" s="112">
        <v>21</v>
      </c>
      <c r="F34" s="392">
        <v>152</v>
      </c>
      <c r="G34" s="112" t="s">
        <v>80</v>
      </c>
      <c r="H34" s="112" t="s">
        <v>80</v>
      </c>
      <c r="I34" s="112" t="s">
        <v>80</v>
      </c>
      <c r="J34" s="112">
        <v>535</v>
      </c>
      <c r="K34" s="112">
        <v>71</v>
      </c>
      <c r="L34" s="331">
        <v>13.271028037383179</v>
      </c>
    </row>
    <row r="35" spans="1:17" ht="16.5" customHeight="1" x14ac:dyDescent="0.35">
      <c r="A35" s="317"/>
      <c r="B35" s="114" t="s">
        <v>31</v>
      </c>
      <c r="C35" s="392">
        <v>737</v>
      </c>
      <c r="D35" s="112">
        <v>180</v>
      </c>
      <c r="E35" s="112">
        <v>25</v>
      </c>
      <c r="F35" s="392">
        <v>205</v>
      </c>
      <c r="G35" s="112" t="s">
        <v>80</v>
      </c>
      <c r="H35" s="112" t="s">
        <v>80</v>
      </c>
      <c r="I35" s="112" t="s">
        <v>80</v>
      </c>
      <c r="J35" s="112">
        <v>564</v>
      </c>
      <c r="K35" s="112">
        <v>110</v>
      </c>
      <c r="L35" s="331">
        <v>19.50354609929078</v>
      </c>
    </row>
    <row r="36" spans="1:17" ht="16.5" customHeight="1" x14ac:dyDescent="0.35">
      <c r="A36" s="322" t="s">
        <v>18</v>
      </c>
      <c r="B36" s="118" t="s">
        <v>81</v>
      </c>
      <c r="C36" s="393">
        <v>5463</v>
      </c>
      <c r="D36" s="393">
        <v>732</v>
      </c>
      <c r="E36" s="393" t="s">
        <v>80</v>
      </c>
      <c r="F36" s="393">
        <v>732</v>
      </c>
      <c r="G36" s="117">
        <v>10</v>
      </c>
      <c r="H36" s="117" t="s">
        <v>80</v>
      </c>
      <c r="I36" s="117">
        <v>10</v>
      </c>
      <c r="J36" s="117">
        <v>3516</v>
      </c>
      <c r="K36" s="117">
        <v>456</v>
      </c>
      <c r="L36" s="386">
        <v>12.969283276450511</v>
      </c>
    </row>
    <row r="37" spans="1:17" ht="16.5" customHeight="1" x14ac:dyDescent="0.35">
      <c r="A37" s="318"/>
      <c r="B37" s="114" t="s">
        <v>32</v>
      </c>
      <c r="C37" s="392">
        <v>2469</v>
      </c>
      <c r="D37" s="112">
        <v>301</v>
      </c>
      <c r="E37" s="112" t="s">
        <v>80</v>
      </c>
      <c r="F37" s="392">
        <v>301</v>
      </c>
      <c r="G37" s="112">
        <v>7</v>
      </c>
      <c r="H37" s="112" t="s">
        <v>80</v>
      </c>
      <c r="I37" s="112">
        <v>7</v>
      </c>
      <c r="J37" s="112">
        <v>1715</v>
      </c>
      <c r="K37" s="112">
        <v>183</v>
      </c>
      <c r="L37" s="331">
        <v>10.670553935860058</v>
      </c>
    </row>
    <row r="38" spans="1:17" ht="16.5" customHeight="1" x14ac:dyDescent="0.35">
      <c r="A38" s="317"/>
      <c r="B38" s="114" t="s">
        <v>31</v>
      </c>
      <c r="C38" s="392">
        <v>2994</v>
      </c>
      <c r="D38" s="112">
        <v>431</v>
      </c>
      <c r="E38" s="112" t="s">
        <v>80</v>
      </c>
      <c r="F38" s="392">
        <v>431</v>
      </c>
      <c r="G38" s="112">
        <v>3</v>
      </c>
      <c r="H38" s="112" t="s">
        <v>80</v>
      </c>
      <c r="I38" s="112">
        <v>3</v>
      </c>
      <c r="J38" s="112">
        <v>1801</v>
      </c>
      <c r="K38" s="112">
        <v>273</v>
      </c>
      <c r="L38" s="331">
        <v>15.15824541921155</v>
      </c>
    </row>
    <row r="39" spans="1:17" ht="16.5" customHeight="1" x14ac:dyDescent="0.35">
      <c r="A39" s="130" t="s">
        <v>17</v>
      </c>
      <c r="B39" s="140" t="s">
        <v>81</v>
      </c>
      <c r="C39" s="18">
        <v>70228</v>
      </c>
      <c r="D39" s="18">
        <v>9237</v>
      </c>
      <c r="E39" s="18" t="s">
        <v>80</v>
      </c>
      <c r="F39" s="128">
        <v>9237</v>
      </c>
      <c r="G39" s="20">
        <v>163</v>
      </c>
      <c r="H39" s="128" t="s">
        <v>80</v>
      </c>
      <c r="I39" s="128">
        <v>163</v>
      </c>
      <c r="J39" s="20">
        <v>37441</v>
      </c>
      <c r="K39" s="128">
        <v>5039</v>
      </c>
      <c r="L39" s="389">
        <v>13.458508052669533</v>
      </c>
    </row>
    <row r="40" spans="1:17" ht="16.5" customHeight="1" x14ac:dyDescent="0.35">
      <c r="A40" s="139"/>
      <c r="B40" s="137" t="s">
        <v>32</v>
      </c>
      <c r="C40" s="17">
        <v>29623</v>
      </c>
      <c r="D40" s="332">
        <v>3654</v>
      </c>
      <c r="E40" s="124" t="s">
        <v>80</v>
      </c>
      <c r="F40" s="124">
        <v>3654</v>
      </c>
      <c r="G40" s="332">
        <v>113</v>
      </c>
      <c r="H40" s="124" t="s">
        <v>80</v>
      </c>
      <c r="I40" s="124">
        <v>113</v>
      </c>
      <c r="J40" s="332">
        <v>16536</v>
      </c>
      <c r="K40" s="124">
        <v>1851</v>
      </c>
      <c r="L40" s="387">
        <v>11.193759071117562</v>
      </c>
    </row>
    <row r="41" spans="1:17" ht="16.5" customHeight="1" x14ac:dyDescent="0.35">
      <c r="A41" s="138"/>
      <c r="B41" s="137" t="s">
        <v>31</v>
      </c>
      <c r="C41" s="17">
        <v>40605</v>
      </c>
      <c r="D41" s="332">
        <v>5583</v>
      </c>
      <c r="E41" s="124" t="s">
        <v>2</v>
      </c>
      <c r="F41" s="124">
        <v>5583</v>
      </c>
      <c r="G41" s="332">
        <v>50</v>
      </c>
      <c r="H41" s="124" t="s">
        <v>2</v>
      </c>
      <c r="I41" s="124">
        <v>50</v>
      </c>
      <c r="J41" s="332">
        <v>20905</v>
      </c>
      <c r="K41" s="124">
        <v>3188</v>
      </c>
      <c r="L41" s="387">
        <v>15.24994020569242</v>
      </c>
    </row>
    <row r="42" spans="1:17" ht="16.5" customHeight="1" x14ac:dyDescent="0.35">
      <c r="A42" s="133" t="s">
        <v>16</v>
      </c>
      <c r="B42" s="328" t="s">
        <v>81</v>
      </c>
      <c r="C42" s="306">
        <f>C45</f>
        <v>12767</v>
      </c>
      <c r="D42" s="306">
        <f>D45</f>
        <v>2864</v>
      </c>
      <c r="E42" s="306">
        <f>E45</f>
        <v>114</v>
      </c>
      <c r="F42" s="306">
        <f>F45</f>
        <v>2978</v>
      </c>
      <c r="G42" s="306">
        <f>G45</f>
        <v>534</v>
      </c>
      <c r="H42" s="306" t="str">
        <f>H45</f>
        <v>-</v>
      </c>
      <c r="I42" s="306">
        <f>I45</f>
        <v>534</v>
      </c>
      <c r="J42" s="306">
        <f>J45</f>
        <v>8673</v>
      </c>
      <c r="K42" s="306">
        <f>K45</f>
        <v>1949</v>
      </c>
      <c r="L42" s="391">
        <f>K42/J42*100</f>
        <v>22.472039663322956</v>
      </c>
      <c r="M42" s="46"/>
      <c r="N42" s="46"/>
      <c r="O42" s="46"/>
      <c r="P42" s="46"/>
      <c r="Q42" s="46"/>
    </row>
    <row r="43" spans="1:17" ht="16.5" customHeight="1" x14ac:dyDescent="0.35">
      <c r="A43" s="330"/>
      <c r="B43" s="325" t="s">
        <v>32</v>
      </c>
      <c r="C43" s="388">
        <f>C46</f>
        <v>5256</v>
      </c>
      <c r="D43" s="388">
        <f>D46</f>
        <v>1214</v>
      </c>
      <c r="E43" s="388">
        <f>E46</f>
        <v>60</v>
      </c>
      <c r="F43" s="388">
        <f>F46</f>
        <v>1274</v>
      </c>
      <c r="G43" s="388">
        <f>G46</f>
        <v>461</v>
      </c>
      <c r="H43" s="388" t="str">
        <f>H46</f>
        <v>-</v>
      </c>
      <c r="I43" s="388">
        <f>I46</f>
        <v>461</v>
      </c>
      <c r="J43" s="388">
        <f>J46</f>
        <v>3614</v>
      </c>
      <c r="K43" s="388">
        <f>K46</f>
        <v>805</v>
      </c>
      <c r="L43" s="390">
        <f>K43/J43*100</f>
        <v>22.274488101826233</v>
      </c>
    </row>
    <row r="44" spans="1:17" ht="16.5" customHeight="1" x14ac:dyDescent="0.35">
      <c r="A44" s="329"/>
      <c r="B44" s="325" t="s">
        <v>31</v>
      </c>
      <c r="C44" s="388">
        <f>C47</f>
        <v>7511</v>
      </c>
      <c r="D44" s="388">
        <f>D47</f>
        <v>1650</v>
      </c>
      <c r="E44" s="388">
        <f>E47</f>
        <v>54</v>
      </c>
      <c r="F44" s="388">
        <f>F47</f>
        <v>1704</v>
      </c>
      <c r="G44" s="388">
        <f>G47</f>
        <v>73</v>
      </c>
      <c r="H44" s="388" t="str">
        <f>H47</f>
        <v>-</v>
      </c>
      <c r="I44" s="388">
        <f>I47</f>
        <v>73</v>
      </c>
      <c r="J44" s="388">
        <f>J47</f>
        <v>5059</v>
      </c>
      <c r="K44" s="388">
        <f>K47</f>
        <v>1144</v>
      </c>
      <c r="L44" s="390">
        <f>K44/J44*100</f>
        <v>22.613164657046848</v>
      </c>
    </row>
    <row r="45" spans="1:17" ht="16.5" customHeight="1" x14ac:dyDescent="0.35">
      <c r="A45" s="130" t="s">
        <v>15</v>
      </c>
      <c r="B45" s="328" t="s">
        <v>81</v>
      </c>
      <c r="C45" s="306">
        <v>12767</v>
      </c>
      <c r="D45" s="306">
        <v>2864</v>
      </c>
      <c r="E45" s="306">
        <v>114</v>
      </c>
      <c r="F45" s="306">
        <v>2978</v>
      </c>
      <c r="G45" s="20">
        <v>534</v>
      </c>
      <c r="H45" s="20" t="s">
        <v>8</v>
      </c>
      <c r="I45" s="20">
        <v>534</v>
      </c>
      <c r="J45" s="20">
        <v>8673</v>
      </c>
      <c r="K45" s="20">
        <v>1949</v>
      </c>
      <c r="L45" s="389">
        <v>22.472039663322956</v>
      </c>
      <c r="M45" s="46"/>
      <c r="N45" s="46"/>
      <c r="O45" s="46"/>
      <c r="P45" s="46"/>
      <c r="Q45" s="46"/>
    </row>
    <row r="46" spans="1:17" ht="16.5" customHeight="1" x14ac:dyDescent="0.35">
      <c r="A46" s="139"/>
      <c r="B46" s="325" t="s">
        <v>32</v>
      </c>
      <c r="C46" s="388">
        <v>5256</v>
      </c>
      <c r="D46" s="388">
        <v>1214</v>
      </c>
      <c r="E46" s="388">
        <v>60</v>
      </c>
      <c r="F46" s="388">
        <v>1274</v>
      </c>
      <c r="G46" s="332">
        <v>461</v>
      </c>
      <c r="H46" s="332" t="s">
        <v>8</v>
      </c>
      <c r="I46" s="332">
        <v>461</v>
      </c>
      <c r="J46" s="332">
        <v>3614</v>
      </c>
      <c r="K46" s="332">
        <v>805</v>
      </c>
      <c r="L46" s="387">
        <v>22.274488101826233</v>
      </c>
    </row>
    <row r="47" spans="1:17" ht="16.5" customHeight="1" x14ac:dyDescent="0.35">
      <c r="A47" s="138"/>
      <c r="B47" s="325" t="s">
        <v>31</v>
      </c>
      <c r="C47" s="388">
        <v>7511</v>
      </c>
      <c r="D47" s="388">
        <v>1650</v>
      </c>
      <c r="E47" s="388">
        <v>54</v>
      </c>
      <c r="F47" s="388">
        <v>1704</v>
      </c>
      <c r="G47" s="332">
        <v>73</v>
      </c>
      <c r="H47" s="332" t="s">
        <v>8</v>
      </c>
      <c r="I47" s="332">
        <v>73</v>
      </c>
      <c r="J47" s="332">
        <v>5059</v>
      </c>
      <c r="K47" s="332">
        <v>1144</v>
      </c>
      <c r="L47" s="387">
        <v>22.613164657046848</v>
      </c>
    </row>
    <row r="48" spans="1:17" ht="16.5" customHeight="1" x14ac:dyDescent="0.35">
      <c r="A48" s="322" t="s">
        <v>14</v>
      </c>
      <c r="B48" s="118" t="s">
        <v>81</v>
      </c>
      <c r="C48" s="181">
        <v>4772</v>
      </c>
      <c r="D48" s="181">
        <v>1300</v>
      </c>
      <c r="E48" s="181" t="s">
        <v>8</v>
      </c>
      <c r="F48" s="181">
        <v>1300</v>
      </c>
      <c r="G48" s="321">
        <v>233</v>
      </c>
      <c r="H48" s="321" t="s">
        <v>8</v>
      </c>
      <c r="I48" s="117">
        <v>233</v>
      </c>
      <c r="J48" s="321">
        <v>3674</v>
      </c>
      <c r="K48" s="321">
        <v>910</v>
      </c>
      <c r="L48" s="386">
        <v>24.76864452912357</v>
      </c>
    </row>
    <row r="49" spans="1:17" ht="16.5" customHeight="1" x14ac:dyDescent="0.35">
      <c r="A49" s="318"/>
      <c r="B49" s="114" t="s">
        <v>32</v>
      </c>
      <c r="C49" s="180">
        <v>1666</v>
      </c>
      <c r="D49" s="372">
        <v>514</v>
      </c>
      <c r="E49" s="331" t="s">
        <v>80</v>
      </c>
      <c r="F49" s="112">
        <v>514</v>
      </c>
      <c r="G49" s="372">
        <v>201</v>
      </c>
      <c r="H49" s="331" t="s">
        <v>80</v>
      </c>
      <c r="I49" s="112">
        <v>201</v>
      </c>
      <c r="J49" s="372">
        <v>1216</v>
      </c>
      <c r="K49" s="331">
        <v>343</v>
      </c>
      <c r="L49" s="331">
        <v>28.207236842105267</v>
      </c>
    </row>
    <row r="50" spans="1:17" ht="16.5" customHeight="1" x14ac:dyDescent="0.35">
      <c r="A50" s="317"/>
      <c r="B50" s="114" t="s">
        <v>31</v>
      </c>
      <c r="C50" s="180">
        <v>3106</v>
      </c>
      <c r="D50" s="372">
        <v>786</v>
      </c>
      <c r="E50" s="331" t="s">
        <v>80</v>
      </c>
      <c r="F50" s="112">
        <v>786</v>
      </c>
      <c r="G50" s="372">
        <v>32</v>
      </c>
      <c r="H50" s="331" t="s">
        <v>80</v>
      </c>
      <c r="I50" s="112">
        <v>32</v>
      </c>
      <c r="J50" s="372">
        <v>2458</v>
      </c>
      <c r="K50" s="331">
        <v>567</v>
      </c>
      <c r="L50" s="331">
        <v>23.067534580960132</v>
      </c>
    </row>
    <row r="51" spans="1:17" ht="16.5" customHeight="1" x14ac:dyDescent="0.35">
      <c r="A51" s="322" t="s">
        <v>13</v>
      </c>
      <c r="B51" s="118" t="s">
        <v>81</v>
      </c>
      <c r="C51" s="181">
        <v>1006</v>
      </c>
      <c r="D51" s="181">
        <v>164</v>
      </c>
      <c r="E51" s="181" t="s">
        <v>8</v>
      </c>
      <c r="F51" s="181">
        <v>164</v>
      </c>
      <c r="G51" s="321">
        <v>52</v>
      </c>
      <c r="H51" s="117" t="s">
        <v>8</v>
      </c>
      <c r="I51" s="117">
        <v>52</v>
      </c>
      <c r="J51" s="321">
        <v>725</v>
      </c>
      <c r="K51" s="117">
        <v>80</v>
      </c>
      <c r="L51" s="386">
        <v>11.03448275862069</v>
      </c>
    </row>
    <row r="52" spans="1:17" ht="16.5" customHeight="1" x14ac:dyDescent="0.35">
      <c r="A52" s="318"/>
      <c r="B52" s="114" t="s">
        <v>32</v>
      </c>
      <c r="C52" s="180">
        <v>409</v>
      </c>
      <c r="D52" s="372">
        <v>68</v>
      </c>
      <c r="E52" s="112" t="s">
        <v>80</v>
      </c>
      <c r="F52" s="112">
        <v>68</v>
      </c>
      <c r="G52" s="372">
        <v>39</v>
      </c>
      <c r="H52" s="112" t="s">
        <v>80</v>
      </c>
      <c r="I52" s="112">
        <v>39</v>
      </c>
      <c r="J52" s="372">
        <v>299</v>
      </c>
      <c r="K52" s="112">
        <v>33</v>
      </c>
      <c r="L52" s="331">
        <v>11.036789297658862</v>
      </c>
    </row>
    <row r="53" spans="1:17" ht="16.5" customHeight="1" x14ac:dyDescent="0.35">
      <c r="A53" s="317"/>
      <c r="B53" s="114" t="s">
        <v>31</v>
      </c>
      <c r="C53" s="180">
        <v>597</v>
      </c>
      <c r="D53" s="372">
        <v>96</v>
      </c>
      <c r="E53" s="112" t="s">
        <v>80</v>
      </c>
      <c r="F53" s="112">
        <v>96</v>
      </c>
      <c r="G53" s="372">
        <v>13</v>
      </c>
      <c r="H53" s="112" t="s">
        <v>80</v>
      </c>
      <c r="I53" s="112">
        <v>13</v>
      </c>
      <c r="J53" s="372">
        <v>426</v>
      </c>
      <c r="K53" s="112">
        <v>47</v>
      </c>
      <c r="L53" s="331">
        <v>11.032863849765258</v>
      </c>
    </row>
    <row r="54" spans="1:17" ht="16.5" customHeight="1" x14ac:dyDescent="0.35">
      <c r="A54" s="322" t="s">
        <v>12</v>
      </c>
      <c r="B54" s="118" t="s">
        <v>81</v>
      </c>
      <c r="C54" s="181">
        <v>3977</v>
      </c>
      <c r="D54" s="181">
        <v>497</v>
      </c>
      <c r="E54" s="181">
        <v>107</v>
      </c>
      <c r="F54" s="181">
        <v>604</v>
      </c>
      <c r="G54" s="321">
        <v>85</v>
      </c>
      <c r="H54" s="321" t="s">
        <v>8</v>
      </c>
      <c r="I54" s="117">
        <v>85</v>
      </c>
      <c r="J54" s="321">
        <v>2332</v>
      </c>
      <c r="K54" s="321">
        <v>400</v>
      </c>
      <c r="L54" s="386">
        <v>17.152658662092623</v>
      </c>
    </row>
    <row r="55" spans="1:17" ht="16.5" customHeight="1" x14ac:dyDescent="0.35">
      <c r="A55" s="318"/>
      <c r="B55" s="114" t="s">
        <v>32</v>
      </c>
      <c r="C55" s="180">
        <v>1805</v>
      </c>
      <c r="D55" s="372">
        <v>234</v>
      </c>
      <c r="E55" s="112">
        <v>54</v>
      </c>
      <c r="F55" s="112">
        <v>288</v>
      </c>
      <c r="G55" s="372">
        <v>79</v>
      </c>
      <c r="H55" s="331" t="s">
        <v>80</v>
      </c>
      <c r="I55" s="112">
        <v>79</v>
      </c>
      <c r="J55" s="372">
        <v>1144</v>
      </c>
      <c r="K55" s="331">
        <v>189</v>
      </c>
      <c r="L55" s="331">
        <v>16.52097902097902</v>
      </c>
    </row>
    <row r="56" spans="1:17" ht="16.5" customHeight="1" x14ac:dyDescent="0.35">
      <c r="A56" s="317"/>
      <c r="B56" s="114" t="s">
        <v>31</v>
      </c>
      <c r="C56" s="180">
        <v>2172</v>
      </c>
      <c r="D56" s="372">
        <v>263</v>
      </c>
      <c r="E56" s="112">
        <v>53</v>
      </c>
      <c r="F56" s="112">
        <v>316</v>
      </c>
      <c r="G56" s="372">
        <v>6</v>
      </c>
      <c r="H56" s="331" t="s">
        <v>80</v>
      </c>
      <c r="I56" s="112">
        <v>6</v>
      </c>
      <c r="J56" s="372">
        <v>1188</v>
      </c>
      <c r="K56" s="331">
        <v>211</v>
      </c>
      <c r="L56" s="331">
        <v>17.760942760942761</v>
      </c>
    </row>
    <row r="57" spans="1:17" ht="16.5" customHeight="1" x14ac:dyDescent="0.35">
      <c r="A57" s="322" t="s">
        <v>11</v>
      </c>
      <c r="B57" s="118" t="s">
        <v>81</v>
      </c>
      <c r="C57" s="181">
        <v>3012</v>
      </c>
      <c r="D57" s="181">
        <v>903</v>
      </c>
      <c r="E57" s="181">
        <v>7</v>
      </c>
      <c r="F57" s="181">
        <v>910</v>
      </c>
      <c r="G57" s="321">
        <v>164</v>
      </c>
      <c r="H57" s="321" t="s">
        <v>8</v>
      </c>
      <c r="I57" s="117">
        <v>164</v>
      </c>
      <c r="J57" s="321">
        <v>1942</v>
      </c>
      <c r="K57" s="321">
        <v>559</v>
      </c>
      <c r="L57" s="386">
        <v>28.784757981462413</v>
      </c>
    </row>
    <row r="58" spans="1:17" ht="16.5" customHeight="1" x14ac:dyDescent="0.35">
      <c r="A58" s="318"/>
      <c r="B58" s="114" t="s">
        <v>32</v>
      </c>
      <c r="C58" s="180">
        <v>1376</v>
      </c>
      <c r="D58" s="372">
        <v>398</v>
      </c>
      <c r="E58" s="112">
        <v>6</v>
      </c>
      <c r="F58" s="112">
        <v>404</v>
      </c>
      <c r="G58" s="372">
        <v>142</v>
      </c>
      <c r="H58" s="331" t="s">
        <v>80</v>
      </c>
      <c r="I58" s="112">
        <v>142</v>
      </c>
      <c r="J58" s="372">
        <v>955</v>
      </c>
      <c r="K58" s="331">
        <v>240</v>
      </c>
      <c r="L58" s="331">
        <v>25.130890052356019</v>
      </c>
    </row>
    <row r="59" spans="1:17" ht="16.5" customHeight="1" x14ac:dyDescent="0.35">
      <c r="A59" s="317"/>
      <c r="B59" s="114" t="s">
        <v>31</v>
      </c>
      <c r="C59" s="180">
        <v>1636</v>
      </c>
      <c r="D59" s="372">
        <v>505</v>
      </c>
      <c r="E59" s="112">
        <v>1</v>
      </c>
      <c r="F59" s="112">
        <v>506</v>
      </c>
      <c r="G59" s="372">
        <v>22</v>
      </c>
      <c r="H59" s="331" t="s">
        <v>40</v>
      </c>
      <c r="I59" s="112">
        <v>22</v>
      </c>
      <c r="J59" s="372">
        <v>987</v>
      </c>
      <c r="K59" s="331">
        <v>319</v>
      </c>
      <c r="L59" s="331">
        <v>32.32016210739615</v>
      </c>
    </row>
    <row r="60" spans="1:17" ht="16.5" customHeight="1" x14ac:dyDescent="0.35">
      <c r="A60" s="133" t="s">
        <v>10</v>
      </c>
      <c r="B60" s="328" t="s">
        <v>81</v>
      </c>
      <c r="C60" s="306">
        <f>C63</f>
        <v>12348</v>
      </c>
      <c r="D60" s="306">
        <f>D63</f>
        <v>1358</v>
      </c>
      <c r="E60" s="306">
        <f>E63</f>
        <v>61</v>
      </c>
      <c r="F60" s="306">
        <f>F63</f>
        <v>1419</v>
      </c>
      <c r="G60" s="306">
        <f>G63</f>
        <v>211</v>
      </c>
      <c r="H60" s="306" t="str">
        <f>H63</f>
        <v>-</v>
      </c>
      <c r="I60" s="306">
        <f>I63</f>
        <v>211</v>
      </c>
      <c r="J60" s="306">
        <f>J63</f>
        <v>6426</v>
      </c>
      <c r="K60" s="306">
        <f>K63</f>
        <v>787</v>
      </c>
      <c r="L60" s="391">
        <f>K60/J60*100</f>
        <v>12.247121070650483</v>
      </c>
      <c r="M60" s="46"/>
      <c r="N60" s="46"/>
      <c r="O60" s="46"/>
      <c r="P60" s="46"/>
      <c r="Q60" s="46"/>
    </row>
    <row r="61" spans="1:17" ht="16.5" customHeight="1" x14ac:dyDescent="0.35">
      <c r="A61" s="330"/>
      <c r="B61" s="325" t="s">
        <v>32</v>
      </c>
      <c r="C61" s="388">
        <f>C64</f>
        <v>5079</v>
      </c>
      <c r="D61" s="388">
        <f>D64</f>
        <v>564</v>
      </c>
      <c r="E61" s="388">
        <f>E64</f>
        <v>25</v>
      </c>
      <c r="F61" s="388">
        <f>F64</f>
        <v>589</v>
      </c>
      <c r="G61" s="388">
        <f>G64</f>
        <v>181</v>
      </c>
      <c r="H61" s="388" t="str">
        <f>H64</f>
        <v>-</v>
      </c>
      <c r="I61" s="388">
        <f>I64</f>
        <v>181</v>
      </c>
      <c r="J61" s="388">
        <f>J64</f>
        <v>2832</v>
      </c>
      <c r="K61" s="388">
        <f>K64</f>
        <v>307</v>
      </c>
      <c r="L61" s="390">
        <f>K61/J61*100</f>
        <v>10.840395480225988</v>
      </c>
    </row>
    <row r="62" spans="1:17" ht="16.5" customHeight="1" x14ac:dyDescent="0.35">
      <c r="A62" s="329"/>
      <c r="B62" s="325" t="s">
        <v>31</v>
      </c>
      <c r="C62" s="388">
        <f>C65</f>
        <v>7269</v>
      </c>
      <c r="D62" s="388">
        <f>D65</f>
        <v>794</v>
      </c>
      <c r="E62" s="388">
        <f>E65</f>
        <v>36</v>
      </c>
      <c r="F62" s="388">
        <f>F65</f>
        <v>830</v>
      </c>
      <c r="G62" s="388">
        <f>G65</f>
        <v>30</v>
      </c>
      <c r="H62" s="388" t="str">
        <f>H65</f>
        <v>-</v>
      </c>
      <c r="I62" s="388">
        <f>I65</f>
        <v>33</v>
      </c>
      <c r="J62" s="388">
        <f>J65</f>
        <v>3594</v>
      </c>
      <c r="K62" s="388">
        <f>K65</f>
        <v>480</v>
      </c>
      <c r="L62" s="390">
        <f>K62/J62*100</f>
        <v>13.35559265442404</v>
      </c>
    </row>
    <row r="63" spans="1:17" ht="16.5" customHeight="1" x14ac:dyDescent="0.35">
      <c r="A63" s="138" t="s">
        <v>9</v>
      </c>
      <c r="B63" s="328" t="s">
        <v>81</v>
      </c>
      <c r="C63" s="306">
        <v>12348</v>
      </c>
      <c r="D63" s="306">
        <v>1358</v>
      </c>
      <c r="E63" s="306">
        <v>61</v>
      </c>
      <c r="F63" s="306">
        <v>1419</v>
      </c>
      <c r="G63" s="20">
        <v>211</v>
      </c>
      <c r="H63" s="20" t="s">
        <v>80</v>
      </c>
      <c r="I63" s="20">
        <v>211</v>
      </c>
      <c r="J63" s="20">
        <v>6426</v>
      </c>
      <c r="K63" s="20">
        <v>787</v>
      </c>
      <c r="L63" s="389">
        <v>0.12247121070650482</v>
      </c>
      <c r="M63" s="46"/>
      <c r="N63" s="46"/>
      <c r="O63" s="46"/>
      <c r="P63" s="46"/>
      <c r="Q63" s="46"/>
    </row>
    <row r="64" spans="1:17" ht="16.5" customHeight="1" x14ac:dyDescent="0.35">
      <c r="A64" s="375"/>
      <c r="B64" s="325" t="s">
        <v>32</v>
      </c>
      <c r="C64" s="388">
        <v>5079</v>
      </c>
      <c r="D64" s="388">
        <v>564</v>
      </c>
      <c r="E64" s="388">
        <v>25</v>
      </c>
      <c r="F64" s="388">
        <v>589</v>
      </c>
      <c r="G64" s="332">
        <v>181</v>
      </c>
      <c r="H64" s="332" t="s">
        <v>80</v>
      </c>
      <c r="I64" s="332">
        <v>181</v>
      </c>
      <c r="J64" s="332">
        <v>2832</v>
      </c>
      <c r="K64" s="332">
        <v>307</v>
      </c>
      <c r="L64" s="387">
        <v>0.10840395480225988</v>
      </c>
    </row>
    <row r="65" spans="1:12" ht="16.5" customHeight="1" x14ac:dyDescent="0.35">
      <c r="A65" s="375"/>
      <c r="B65" s="325" t="s">
        <v>31</v>
      </c>
      <c r="C65" s="388">
        <v>7269</v>
      </c>
      <c r="D65" s="388">
        <v>794</v>
      </c>
      <c r="E65" s="388">
        <v>36</v>
      </c>
      <c r="F65" s="388">
        <v>830</v>
      </c>
      <c r="G65" s="332">
        <v>30</v>
      </c>
      <c r="H65" s="332" t="s">
        <v>80</v>
      </c>
      <c r="I65" s="332">
        <v>33</v>
      </c>
      <c r="J65" s="332">
        <v>3594</v>
      </c>
      <c r="K65" s="332">
        <v>480</v>
      </c>
      <c r="L65" s="387">
        <v>0.13355592654424039</v>
      </c>
    </row>
    <row r="66" spans="1:12" ht="16.5" customHeight="1" x14ac:dyDescent="0.35">
      <c r="A66" s="322" t="s">
        <v>7</v>
      </c>
      <c r="B66" s="118" t="s">
        <v>81</v>
      </c>
      <c r="C66" s="181">
        <v>3357</v>
      </c>
      <c r="D66" s="181">
        <v>363</v>
      </c>
      <c r="E66" s="181">
        <v>59</v>
      </c>
      <c r="F66" s="181">
        <v>422</v>
      </c>
      <c r="G66" s="321">
        <v>52</v>
      </c>
      <c r="H66" s="321" t="s">
        <v>80</v>
      </c>
      <c r="I66" s="117">
        <v>52</v>
      </c>
      <c r="J66" s="321">
        <v>1587</v>
      </c>
      <c r="K66" s="321">
        <v>236</v>
      </c>
      <c r="L66" s="386">
        <v>0.148708254568368</v>
      </c>
    </row>
    <row r="67" spans="1:12" ht="16.5" customHeight="1" x14ac:dyDescent="0.35">
      <c r="A67" s="318"/>
      <c r="B67" s="114" t="s">
        <v>32</v>
      </c>
      <c r="C67" s="180">
        <v>1219</v>
      </c>
      <c r="D67" s="372">
        <v>147</v>
      </c>
      <c r="E67" s="112">
        <v>24</v>
      </c>
      <c r="F67" s="112">
        <v>171</v>
      </c>
      <c r="G67" s="372">
        <v>45</v>
      </c>
      <c r="H67" s="331" t="s">
        <v>80</v>
      </c>
      <c r="I67" s="112">
        <v>45</v>
      </c>
      <c r="J67" s="372">
        <v>573</v>
      </c>
      <c r="K67" s="112">
        <v>86</v>
      </c>
      <c r="L67" s="331">
        <v>0.15008726003490402</v>
      </c>
    </row>
    <row r="68" spans="1:12" ht="16.5" customHeight="1" x14ac:dyDescent="0.35">
      <c r="A68" s="317"/>
      <c r="B68" s="114" t="s">
        <v>31</v>
      </c>
      <c r="C68" s="180">
        <v>2138</v>
      </c>
      <c r="D68" s="372">
        <v>216</v>
      </c>
      <c r="E68" s="112">
        <v>35</v>
      </c>
      <c r="F68" s="112">
        <v>251</v>
      </c>
      <c r="G68" s="372">
        <v>7</v>
      </c>
      <c r="H68" s="331" t="s">
        <v>80</v>
      </c>
      <c r="I68" s="112">
        <v>7</v>
      </c>
      <c r="J68" s="372">
        <v>1014</v>
      </c>
      <c r="K68" s="112">
        <v>150</v>
      </c>
      <c r="L68" s="331">
        <v>0.14792899408284024</v>
      </c>
    </row>
    <row r="69" spans="1:12" ht="16.5" customHeight="1" x14ac:dyDescent="0.35">
      <c r="A69" s="322" t="s">
        <v>6</v>
      </c>
      <c r="B69" s="118" t="s">
        <v>81</v>
      </c>
      <c r="C69" s="181">
        <v>2373</v>
      </c>
      <c r="D69" s="181">
        <v>326</v>
      </c>
      <c r="E69" s="181" t="s">
        <v>80</v>
      </c>
      <c r="F69" s="181">
        <v>326</v>
      </c>
      <c r="G69" s="321">
        <v>47</v>
      </c>
      <c r="H69" s="321" t="s">
        <v>80</v>
      </c>
      <c r="I69" s="117">
        <v>47</v>
      </c>
      <c r="J69" s="321">
        <v>1324</v>
      </c>
      <c r="K69" s="321">
        <v>186</v>
      </c>
      <c r="L69" s="386">
        <v>0.1404833836858006</v>
      </c>
    </row>
    <row r="70" spans="1:12" ht="16.5" customHeight="1" x14ac:dyDescent="0.35">
      <c r="A70" s="318"/>
      <c r="B70" s="114" t="s">
        <v>32</v>
      </c>
      <c r="C70" s="180">
        <v>999</v>
      </c>
      <c r="D70" s="372">
        <v>123</v>
      </c>
      <c r="E70" s="331" t="s">
        <v>80</v>
      </c>
      <c r="F70" s="112">
        <v>123</v>
      </c>
      <c r="G70" s="372">
        <v>36</v>
      </c>
      <c r="H70" s="331" t="s">
        <v>80</v>
      </c>
      <c r="I70" s="112">
        <v>36</v>
      </c>
      <c r="J70" s="372">
        <v>618</v>
      </c>
      <c r="K70" s="112">
        <v>66</v>
      </c>
      <c r="L70" s="331">
        <v>0.10679611650485436</v>
      </c>
    </row>
    <row r="71" spans="1:12" ht="16.5" customHeight="1" x14ac:dyDescent="0.35">
      <c r="A71" s="317"/>
      <c r="B71" s="114" t="s">
        <v>31</v>
      </c>
      <c r="C71" s="180">
        <v>1374</v>
      </c>
      <c r="D71" s="372">
        <v>203</v>
      </c>
      <c r="E71" s="331" t="s">
        <v>80</v>
      </c>
      <c r="F71" s="112">
        <v>203</v>
      </c>
      <c r="G71" s="372">
        <v>11</v>
      </c>
      <c r="H71" s="331" t="s">
        <v>80</v>
      </c>
      <c r="I71" s="112">
        <v>8</v>
      </c>
      <c r="J71" s="372">
        <v>706</v>
      </c>
      <c r="K71" s="112">
        <v>120</v>
      </c>
      <c r="L71" s="331">
        <v>0.16997167138810199</v>
      </c>
    </row>
    <row r="72" spans="1:12" ht="16.5" customHeight="1" x14ac:dyDescent="0.35">
      <c r="A72" s="322" t="s">
        <v>5</v>
      </c>
      <c r="B72" s="118" t="s">
        <v>81</v>
      </c>
      <c r="C72" s="181">
        <v>3045</v>
      </c>
      <c r="D72" s="181">
        <v>214</v>
      </c>
      <c r="E72" s="181" t="s">
        <v>80</v>
      </c>
      <c r="F72" s="181">
        <v>214</v>
      </c>
      <c r="G72" s="321">
        <v>23</v>
      </c>
      <c r="H72" s="321" t="s">
        <v>80</v>
      </c>
      <c r="I72" s="117">
        <v>23</v>
      </c>
      <c r="J72" s="321">
        <v>1775</v>
      </c>
      <c r="K72" s="321">
        <v>132</v>
      </c>
      <c r="L72" s="386">
        <v>7.4366197183098587E-2</v>
      </c>
    </row>
    <row r="73" spans="1:12" ht="16.5" customHeight="1" x14ac:dyDescent="0.35">
      <c r="A73" s="318"/>
      <c r="B73" s="114" t="s">
        <v>32</v>
      </c>
      <c r="C73" s="180">
        <v>1399</v>
      </c>
      <c r="D73" s="372">
        <v>100</v>
      </c>
      <c r="E73" s="331" t="s">
        <v>80</v>
      </c>
      <c r="F73" s="112">
        <v>100</v>
      </c>
      <c r="G73" s="372">
        <v>21</v>
      </c>
      <c r="H73" s="331" t="s">
        <v>80</v>
      </c>
      <c r="I73" s="112">
        <v>21</v>
      </c>
      <c r="J73" s="372">
        <v>893</v>
      </c>
      <c r="K73" s="112">
        <v>62</v>
      </c>
      <c r="L73" s="331">
        <v>6.942889137737962E-2</v>
      </c>
    </row>
    <row r="74" spans="1:12" ht="16.5" customHeight="1" x14ac:dyDescent="0.35">
      <c r="A74" s="317"/>
      <c r="B74" s="114" t="s">
        <v>31</v>
      </c>
      <c r="C74" s="180">
        <v>1646</v>
      </c>
      <c r="D74" s="372">
        <v>114</v>
      </c>
      <c r="E74" s="331" t="s">
        <v>80</v>
      </c>
      <c r="F74" s="112">
        <v>114</v>
      </c>
      <c r="G74" s="372">
        <v>2</v>
      </c>
      <c r="H74" s="331" t="s">
        <v>80</v>
      </c>
      <c r="I74" s="112">
        <v>8</v>
      </c>
      <c r="J74" s="372">
        <v>882</v>
      </c>
      <c r="K74" s="112">
        <v>70</v>
      </c>
      <c r="L74" s="331">
        <v>7.9365079365079361E-2</v>
      </c>
    </row>
    <row r="75" spans="1:12" ht="16.5" customHeight="1" x14ac:dyDescent="0.35">
      <c r="A75" s="322" t="s">
        <v>4</v>
      </c>
      <c r="B75" s="118" t="s">
        <v>81</v>
      </c>
      <c r="C75" s="181">
        <v>1821</v>
      </c>
      <c r="D75" s="181">
        <v>268</v>
      </c>
      <c r="E75" s="181">
        <v>2</v>
      </c>
      <c r="F75" s="181">
        <v>270</v>
      </c>
      <c r="G75" s="321">
        <v>48</v>
      </c>
      <c r="H75" s="321" t="s">
        <v>80</v>
      </c>
      <c r="I75" s="117">
        <v>48</v>
      </c>
      <c r="J75" s="321">
        <v>722</v>
      </c>
      <c r="K75" s="321">
        <v>148</v>
      </c>
      <c r="L75" s="386">
        <v>0.20498614958448755</v>
      </c>
    </row>
    <row r="76" spans="1:12" ht="16.5" customHeight="1" x14ac:dyDescent="0.35">
      <c r="A76" s="318"/>
      <c r="B76" s="114" t="s">
        <v>32</v>
      </c>
      <c r="C76" s="180">
        <v>686</v>
      </c>
      <c r="D76" s="372">
        <v>111</v>
      </c>
      <c r="E76" s="112">
        <v>1</v>
      </c>
      <c r="F76" s="112">
        <v>112</v>
      </c>
      <c r="G76" s="372">
        <v>40</v>
      </c>
      <c r="H76" s="331" t="s">
        <v>80</v>
      </c>
      <c r="I76" s="112">
        <v>40</v>
      </c>
      <c r="J76" s="372">
        <v>256</v>
      </c>
      <c r="K76" s="112">
        <v>56</v>
      </c>
      <c r="L76" s="331">
        <v>0.21875</v>
      </c>
    </row>
    <row r="77" spans="1:12" ht="16.5" customHeight="1" x14ac:dyDescent="0.35">
      <c r="A77" s="317"/>
      <c r="B77" s="114" t="s">
        <v>31</v>
      </c>
      <c r="C77" s="180">
        <v>1135</v>
      </c>
      <c r="D77" s="372">
        <v>157</v>
      </c>
      <c r="E77" s="112">
        <v>1</v>
      </c>
      <c r="F77" s="112">
        <v>158</v>
      </c>
      <c r="G77" s="372">
        <v>8</v>
      </c>
      <c r="H77" s="331" t="s">
        <v>80</v>
      </c>
      <c r="I77" s="112">
        <v>8</v>
      </c>
      <c r="J77" s="372">
        <v>466</v>
      </c>
      <c r="K77" s="112">
        <v>92</v>
      </c>
      <c r="L77" s="331">
        <v>0.19742489270386265</v>
      </c>
    </row>
    <row r="78" spans="1:12" ht="16.5" customHeight="1" x14ac:dyDescent="0.35">
      <c r="A78" s="322" t="s">
        <v>3</v>
      </c>
      <c r="B78" s="118" t="s">
        <v>81</v>
      </c>
      <c r="C78" s="181">
        <v>1752</v>
      </c>
      <c r="D78" s="181">
        <v>187</v>
      </c>
      <c r="E78" s="181" t="s">
        <v>80</v>
      </c>
      <c r="F78" s="181">
        <v>187</v>
      </c>
      <c r="G78" s="321">
        <v>41</v>
      </c>
      <c r="H78" s="321" t="s">
        <v>80</v>
      </c>
      <c r="I78" s="117">
        <v>41</v>
      </c>
      <c r="J78" s="321">
        <v>1018</v>
      </c>
      <c r="K78" s="321">
        <v>85</v>
      </c>
      <c r="L78" s="386">
        <v>8.3497053045186634E-2</v>
      </c>
    </row>
    <row r="79" spans="1:12" ht="16.5" customHeight="1" x14ac:dyDescent="0.35">
      <c r="A79" s="318"/>
      <c r="B79" s="114" t="s">
        <v>32</v>
      </c>
      <c r="C79" s="180">
        <v>776</v>
      </c>
      <c r="D79" s="372">
        <v>83</v>
      </c>
      <c r="E79" s="331" t="s">
        <v>80</v>
      </c>
      <c r="F79" s="112">
        <v>83</v>
      </c>
      <c r="G79" s="372">
        <v>39</v>
      </c>
      <c r="H79" s="331" t="s">
        <v>80</v>
      </c>
      <c r="I79" s="112">
        <v>39</v>
      </c>
      <c r="J79" s="372">
        <v>492</v>
      </c>
      <c r="K79" s="112">
        <v>37</v>
      </c>
      <c r="L79" s="331">
        <v>7.5203252032520332E-2</v>
      </c>
    </row>
    <row r="80" spans="1:12" ht="16.5" customHeight="1" x14ac:dyDescent="0.35">
      <c r="A80" s="317"/>
      <c r="B80" s="114" t="s">
        <v>31</v>
      </c>
      <c r="C80" s="180">
        <v>976</v>
      </c>
      <c r="D80" s="372">
        <v>104</v>
      </c>
      <c r="E80" s="331" t="s">
        <v>2</v>
      </c>
      <c r="F80" s="112">
        <v>104</v>
      </c>
      <c r="G80" s="372">
        <v>2</v>
      </c>
      <c r="H80" s="331" t="s">
        <v>40</v>
      </c>
      <c r="I80" s="112">
        <v>2</v>
      </c>
      <c r="J80" s="372">
        <v>526</v>
      </c>
      <c r="K80" s="112">
        <v>48</v>
      </c>
      <c r="L80" s="331">
        <v>9.125475285171103E-2</v>
      </c>
    </row>
    <row r="81" spans="1:12" ht="16.5" customHeight="1" x14ac:dyDescent="0.35">
      <c r="A81" s="47" t="s">
        <v>175</v>
      </c>
      <c r="B81" s="47"/>
      <c r="C81" s="47"/>
      <c r="D81" s="45"/>
      <c r="E81" s="312"/>
      <c r="F81" s="312"/>
      <c r="G81" s="46"/>
      <c r="H81" s="46"/>
      <c r="I81" s="46"/>
      <c r="J81" s="46"/>
      <c r="K81" s="46"/>
      <c r="L81" s="46"/>
    </row>
    <row r="82" spans="1:12" ht="16.5" customHeight="1" x14ac:dyDescent="0.35">
      <c r="A82" s="69"/>
      <c r="B82" s="69"/>
      <c r="C82" s="69"/>
      <c r="D82" s="46"/>
      <c r="E82" s="311"/>
      <c r="F82" s="311"/>
    </row>
    <row r="83" spans="1:12" ht="15" customHeight="1" x14ac:dyDescent="0.35">
      <c r="A83" s="47"/>
      <c r="B83" s="47"/>
      <c r="C83" s="47"/>
      <c r="D83" s="16"/>
      <c r="E83" s="16"/>
      <c r="F83" s="16"/>
    </row>
    <row r="84" spans="1:12" ht="15" customHeight="1" x14ac:dyDescent="0.35">
      <c r="D84" s="15"/>
    </row>
    <row r="85" spans="1:12" ht="15" customHeight="1" x14ac:dyDescent="0.35">
      <c r="D85" s="41"/>
      <c r="E85" s="15"/>
    </row>
    <row r="86" spans="1:12" s="309" customFormat="1" ht="15" customHeight="1" x14ac:dyDescent="0.15">
      <c r="A86" s="310"/>
      <c r="B86" s="310"/>
      <c r="C86" s="310"/>
      <c r="D86" s="310"/>
      <c r="E86" s="310"/>
      <c r="F86" s="310"/>
      <c r="G86" s="310"/>
      <c r="H86" s="310"/>
      <c r="I86" s="310"/>
      <c r="J86" s="385"/>
      <c r="K86" s="385"/>
      <c r="L86" s="385"/>
    </row>
    <row r="87" spans="1:12" ht="15" customHeight="1" x14ac:dyDescent="0.35">
      <c r="D87" s="41"/>
      <c r="E87" s="15"/>
    </row>
    <row r="88" spans="1:12" ht="15" customHeight="1" x14ac:dyDescent="0.35">
      <c r="D88" s="15"/>
    </row>
    <row r="89" spans="1:12" ht="15" customHeight="1" x14ac:dyDescent="0.35"/>
    <row r="90" spans="1:12" ht="15" customHeight="1" x14ac:dyDescent="0.35"/>
    <row r="91" spans="1:12" ht="15" customHeight="1" x14ac:dyDescent="0.35"/>
    <row r="92" spans="1:12" ht="15" customHeight="1" x14ac:dyDescent="0.35"/>
    <row r="93" spans="1:12" ht="15" customHeight="1" x14ac:dyDescent="0.35"/>
    <row r="94" spans="1:12" ht="15" customHeight="1" x14ac:dyDescent="0.35"/>
    <row r="95" spans="1:12" ht="15" customHeight="1" x14ac:dyDescent="0.35"/>
    <row r="96" spans="1: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sheetData>
  <mergeCells count="32">
    <mergeCell ref="A78:A80"/>
    <mergeCell ref="A45:A47"/>
    <mergeCell ref="A48:A50"/>
    <mergeCell ref="A51:A53"/>
    <mergeCell ref="A54:A56"/>
    <mergeCell ref="A60:A62"/>
    <mergeCell ref="A86:I86"/>
    <mergeCell ref="D2:F3"/>
    <mergeCell ref="G2:I2"/>
    <mergeCell ref="G3:I3"/>
    <mergeCell ref="A12:A14"/>
    <mergeCell ref="A2:A5"/>
    <mergeCell ref="A9:A11"/>
    <mergeCell ref="A39:A41"/>
    <mergeCell ref="A33:A35"/>
    <mergeCell ref="A36:A38"/>
    <mergeCell ref="A24:A26"/>
    <mergeCell ref="A63:A65"/>
    <mergeCell ref="A57:A59"/>
    <mergeCell ref="A42:A44"/>
    <mergeCell ref="A66:A68"/>
    <mergeCell ref="A69:A71"/>
    <mergeCell ref="A72:A74"/>
    <mergeCell ref="J2:L3"/>
    <mergeCell ref="A27:A29"/>
    <mergeCell ref="A30:A32"/>
    <mergeCell ref="A75:A77"/>
    <mergeCell ref="C2:C4"/>
    <mergeCell ref="A6:A8"/>
    <mergeCell ref="A15:A17"/>
    <mergeCell ref="A18:A20"/>
    <mergeCell ref="A21:A23"/>
  </mergeCells>
  <phoneticPr fontId="5"/>
  <printOptions horizontalCentered="1"/>
  <pageMargins left="0.78740157480314965" right="0.78740157480314965" top="0.78740157480314965" bottom="0.19685039370078741" header="0" footer="0"/>
  <headerFooter alignWithMargins="0"/>
  <rowBreaks count="4" manualBreakCount="4">
    <brk id="41" max="11" man="1"/>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zoomScale="90" zoomScaleNormal="90" zoomScaleSheetLayoutView="80" workbookViewId="0">
      <pane ySplit="7" topLeftCell="A8" activePane="bottomLeft" state="frozen"/>
      <selection activeCell="A59" sqref="A59:A61"/>
      <selection pane="bottomLeft" activeCell="A59" sqref="A59:A61"/>
    </sheetView>
  </sheetViews>
  <sheetFormatPr defaultRowHeight="15" x14ac:dyDescent="0.15"/>
  <cols>
    <col min="1" max="1" width="16.625" style="366" customWidth="1"/>
    <col min="2" max="2" width="7.125" style="366" customWidth="1"/>
    <col min="3" max="4" width="10.625" style="177" customWidth="1"/>
    <col min="5" max="5" width="9.125" style="365" customWidth="1"/>
    <col min="6" max="7" width="10.625" style="365" customWidth="1"/>
    <col min="8" max="10" width="10.625" style="177" customWidth="1"/>
    <col min="11" max="12" width="9.125" style="177" customWidth="1"/>
    <col min="13" max="13" width="2.875" style="177" hidden="1" customWidth="1"/>
    <col min="14" max="16" width="8.125" style="177" customWidth="1"/>
    <col min="17" max="21" width="7.875" style="177" customWidth="1"/>
    <col min="22" max="16384" width="9" style="177"/>
  </cols>
  <sheetData>
    <row r="1" spans="1:13" s="63" customFormat="1" ht="18" customHeight="1" x14ac:dyDescent="0.15">
      <c r="A1" s="301" t="s">
        <v>210</v>
      </c>
      <c r="B1" s="301"/>
      <c r="C1" s="301"/>
      <c r="D1" s="301"/>
      <c r="E1" s="301"/>
      <c r="F1" s="301"/>
      <c r="G1" s="301"/>
      <c r="H1" s="301"/>
      <c r="I1" s="301"/>
      <c r="J1" s="301"/>
      <c r="K1" s="90" t="s">
        <v>35</v>
      </c>
      <c r="L1" s="90"/>
      <c r="M1" s="65"/>
    </row>
    <row r="2" spans="1:13" ht="16.5" customHeight="1" x14ac:dyDescent="0.15">
      <c r="A2" s="98"/>
      <c r="B2" s="98"/>
      <c r="C2" s="164" t="s">
        <v>199</v>
      </c>
      <c r="D2" s="164" t="s">
        <v>198</v>
      </c>
      <c r="E2" s="98" t="s">
        <v>197</v>
      </c>
      <c r="F2" s="98"/>
      <c r="G2" s="98"/>
      <c r="H2" s="98"/>
      <c r="I2" s="98"/>
      <c r="J2" s="98"/>
      <c r="K2" s="98"/>
      <c r="L2" s="98"/>
    </row>
    <row r="3" spans="1:13" ht="16.5" customHeight="1" x14ac:dyDescent="0.15">
      <c r="A3" s="98"/>
      <c r="B3" s="98"/>
      <c r="C3" s="187"/>
      <c r="D3" s="187"/>
      <c r="E3" s="58" t="s">
        <v>209</v>
      </c>
      <c r="F3" s="59"/>
      <c r="G3" s="59"/>
      <c r="H3" s="59"/>
      <c r="I3" s="59"/>
      <c r="J3" s="57"/>
      <c r="K3" s="30" t="s">
        <v>195</v>
      </c>
      <c r="L3" s="30" t="s">
        <v>194</v>
      </c>
    </row>
    <row r="4" spans="1:13" ht="16.5" customHeight="1" x14ac:dyDescent="0.15">
      <c r="A4" s="98"/>
      <c r="B4" s="98"/>
      <c r="C4" s="187"/>
      <c r="D4" s="187"/>
      <c r="E4" s="98" t="s">
        <v>193</v>
      </c>
      <c r="F4" s="35" t="s">
        <v>192</v>
      </c>
      <c r="G4" s="59"/>
      <c r="H4" s="59"/>
      <c r="I4" s="30" t="s">
        <v>191</v>
      </c>
      <c r="J4" s="33" t="s">
        <v>190</v>
      </c>
      <c r="K4" s="30"/>
      <c r="L4" s="30"/>
    </row>
    <row r="5" spans="1:13" ht="16.5" customHeight="1" x14ac:dyDescent="0.15">
      <c r="A5" s="98"/>
      <c r="B5" s="98"/>
      <c r="C5" s="187"/>
      <c r="D5" s="187"/>
      <c r="E5" s="98"/>
      <c r="F5" s="85"/>
      <c r="G5" s="29" t="s">
        <v>189</v>
      </c>
      <c r="H5" s="422"/>
      <c r="I5" s="30"/>
      <c r="J5" s="382"/>
      <c r="K5" s="30"/>
      <c r="L5" s="30"/>
    </row>
    <row r="6" spans="1:13" ht="16.5" customHeight="1" x14ac:dyDescent="0.15">
      <c r="A6" s="98"/>
      <c r="B6" s="98"/>
      <c r="C6" s="187"/>
      <c r="D6" s="187"/>
      <c r="E6" s="98"/>
      <c r="F6" s="85"/>
      <c r="G6" s="30"/>
      <c r="H6" s="164" t="s">
        <v>208</v>
      </c>
      <c r="I6" s="30"/>
      <c r="J6" s="382"/>
      <c r="K6" s="30"/>
      <c r="L6" s="30"/>
    </row>
    <row r="7" spans="1:13" ht="49.5" customHeight="1" x14ac:dyDescent="0.15">
      <c r="A7" s="98"/>
      <c r="B7" s="98"/>
      <c r="C7" s="155"/>
      <c r="D7" s="155"/>
      <c r="E7" s="98"/>
      <c r="F7" s="188"/>
      <c r="G7" s="30"/>
      <c r="H7" s="155"/>
      <c r="I7" s="30"/>
      <c r="J7" s="379"/>
      <c r="K7" s="30"/>
      <c r="L7" s="30"/>
    </row>
    <row r="8" spans="1:13" ht="16.5" customHeight="1" x14ac:dyDescent="0.15">
      <c r="A8" s="421" t="s">
        <v>28</v>
      </c>
      <c r="B8" s="149" t="s">
        <v>81</v>
      </c>
      <c r="C8" s="23">
        <v>191963</v>
      </c>
      <c r="D8" s="23">
        <v>4535</v>
      </c>
      <c r="E8" s="23">
        <v>1351</v>
      </c>
      <c r="F8" s="23">
        <v>127</v>
      </c>
      <c r="G8" s="23">
        <v>94</v>
      </c>
      <c r="H8" s="23">
        <v>39</v>
      </c>
      <c r="I8" s="23">
        <v>138</v>
      </c>
      <c r="J8" s="23">
        <v>2059</v>
      </c>
      <c r="K8" s="23">
        <v>542</v>
      </c>
      <c r="L8" s="23">
        <v>318</v>
      </c>
    </row>
    <row r="9" spans="1:13" ht="16.5" customHeight="1" x14ac:dyDescent="0.15">
      <c r="A9" s="421"/>
      <c r="B9" s="144" t="s">
        <v>32</v>
      </c>
      <c r="C9" s="22">
        <v>77815</v>
      </c>
      <c r="D9" s="22">
        <v>2287</v>
      </c>
      <c r="E9" s="22">
        <v>613</v>
      </c>
      <c r="F9" s="22">
        <v>80</v>
      </c>
      <c r="G9" s="22">
        <v>62</v>
      </c>
      <c r="H9" s="22">
        <v>23</v>
      </c>
      <c r="I9" s="22">
        <v>80</v>
      </c>
      <c r="J9" s="22">
        <v>1023</v>
      </c>
      <c r="K9" s="22">
        <v>327</v>
      </c>
      <c r="L9" s="22">
        <v>164</v>
      </c>
    </row>
    <row r="10" spans="1:13" ht="16.5" customHeight="1" x14ac:dyDescent="0.15">
      <c r="A10" s="421"/>
      <c r="B10" s="144" t="s">
        <v>31</v>
      </c>
      <c r="C10" s="22">
        <v>114148</v>
      </c>
      <c r="D10" s="22">
        <v>2248</v>
      </c>
      <c r="E10" s="22">
        <v>738</v>
      </c>
      <c r="F10" s="22">
        <v>47</v>
      </c>
      <c r="G10" s="22">
        <v>32</v>
      </c>
      <c r="H10" s="22">
        <v>16</v>
      </c>
      <c r="I10" s="22">
        <v>58</v>
      </c>
      <c r="J10" s="22">
        <v>1036</v>
      </c>
      <c r="K10" s="22">
        <v>215</v>
      </c>
      <c r="L10" s="22">
        <v>154</v>
      </c>
    </row>
    <row r="11" spans="1:13" ht="16.5" customHeight="1" x14ac:dyDescent="0.15">
      <c r="A11" s="419" t="s">
        <v>27</v>
      </c>
      <c r="B11" s="129" t="s">
        <v>81</v>
      </c>
      <c r="C11" s="20">
        <f>SUM(C12:C13)</f>
        <v>12958</v>
      </c>
      <c r="D11" s="20">
        <f>SUM(D12:D13)</f>
        <v>208</v>
      </c>
      <c r="E11" s="20">
        <f>SUM(E12:E13)</f>
        <v>47</v>
      </c>
      <c r="F11" s="20">
        <f>SUM(F12:F13)</f>
        <v>10</v>
      </c>
      <c r="G11" s="20">
        <f>SUM(G12:G13)</f>
        <v>4</v>
      </c>
      <c r="H11" s="20">
        <f>SUM(H12:H13)</f>
        <v>1</v>
      </c>
      <c r="I11" s="20">
        <f>SUM(I12:I13)</f>
        <v>4</v>
      </c>
      <c r="J11" s="20">
        <f>SUM(J12:J13)</f>
        <v>101</v>
      </c>
      <c r="K11" s="20">
        <f>SUM(K12:K13)</f>
        <v>31</v>
      </c>
      <c r="L11" s="20">
        <f>SUM(L12:L13)</f>
        <v>15</v>
      </c>
    </row>
    <row r="12" spans="1:13" ht="16.5" customHeight="1" x14ac:dyDescent="0.15">
      <c r="A12" s="418"/>
      <c r="B12" s="125" t="s">
        <v>32</v>
      </c>
      <c r="C12" s="332">
        <f>IF(SUM(C15,C42)=0,"-",SUM(C15,C42))</f>
        <v>5274</v>
      </c>
      <c r="D12" s="332">
        <f>IF(SUM(D15,D42)=0,"-",SUM(D15,D42))</f>
        <v>87</v>
      </c>
      <c r="E12" s="332">
        <f>IF(SUM(E15,E42)=0,"-",SUM(E15,E42))</f>
        <v>13</v>
      </c>
      <c r="F12" s="332">
        <f>IF(SUM(F15,F42)=0,"-",SUM(F15,F42))</f>
        <v>5</v>
      </c>
      <c r="G12" s="332">
        <f>IF(SUM(G15,G42)=0,"-",SUM(G15,G42))</f>
        <v>1</v>
      </c>
      <c r="H12" s="332" t="str">
        <f>IF(SUM(H15,H42)=0,"-",SUM(H15,H42))</f>
        <v>-</v>
      </c>
      <c r="I12" s="332">
        <f>IF(SUM(I15,I42)=0,"-",SUM(I15,I42))</f>
        <v>2</v>
      </c>
      <c r="J12" s="332">
        <f>IF(SUM(J15,J42)=0,"-",SUM(J15,J42))</f>
        <v>40</v>
      </c>
      <c r="K12" s="332">
        <f>IF(SUM(K15,K42)=0,"-",SUM(K15,K42))</f>
        <v>21</v>
      </c>
      <c r="L12" s="332">
        <f>IF(SUM(L15,L42)=0,"-",SUM(L15,L42))</f>
        <v>6</v>
      </c>
    </row>
    <row r="13" spans="1:13" ht="16.5" customHeight="1" x14ac:dyDescent="0.15">
      <c r="A13" s="417"/>
      <c r="B13" s="125" t="s">
        <v>31</v>
      </c>
      <c r="C13" s="332">
        <f>IF(SUM(C16,C43)=0,"-",SUM(C16,C43))</f>
        <v>7684</v>
      </c>
      <c r="D13" s="332">
        <f>IF(SUM(D16,D43)=0,"-",SUM(D16,D43))</f>
        <v>121</v>
      </c>
      <c r="E13" s="332">
        <f>IF(SUM(E16,E43)=0,"-",SUM(E16,E43))</f>
        <v>34</v>
      </c>
      <c r="F13" s="332">
        <f>IF(SUM(F16,F43)=0,"-",SUM(F16,F43))</f>
        <v>5</v>
      </c>
      <c r="G13" s="332">
        <f>IF(SUM(G16,G43)=0,"-",SUM(G16,G43))</f>
        <v>3</v>
      </c>
      <c r="H13" s="332">
        <f>IF(SUM(H16,H43)=0,"-",SUM(H16,H43))</f>
        <v>1</v>
      </c>
      <c r="I13" s="332">
        <f>IF(SUM(I16,I43)=0,"-",SUM(I16,I43))</f>
        <v>2</v>
      </c>
      <c r="J13" s="332">
        <f>IF(SUM(J16,J43)=0,"-",SUM(J16,J43))</f>
        <v>61</v>
      </c>
      <c r="K13" s="332">
        <f>IF(SUM(K16,K43)=0,"-",SUM(K16,K43))</f>
        <v>10</v>
      </c>
      <c r="L13" s="332">
        <f>IF(SUM(L16,L43)=0,"-",SUM(L16,L43))</f>
        <v>9</v>
      </c>
    </row>
    <row r="14" spans="1:13" ht="16.5" customHeight="1" x14ac:dyDescent="0.15">
      <c r="A14" s="416" t="s">
        <v>26</v>
      </c>
      <c r="B14" s="129" t="s">
        <v>81</v>
      </c>
      <c r="C14" s="20">
        <f>SUM(C15:C16)</f>
        <v>4276</v>
      </c>
      <c r="D14" s="20">
        <f>SUM(D15:D16)</f>
        <v>79</v>
      </c>
      <c r="E14" s="20">
        <f>SUM(E15:E16)</f>
        <v>22</v>
      </c>
      <c r="F14" s="20">
        <f>SUM(F15:F16)</f>
        <v>7</v>
      </c>
      <c r="G14" s="20">
        <f>SUM(G15:G16)</f>
        <v>3</v>
      </c>
      <c r="H14" s="20">
        <f>SUM(H15:H16)</f>
        <v>1</v>
      </c>
      <c r="I14" s="20">
        <f>SUM(I15:I16)</f>
        <v>2</v>
      </c>
      <c r="J14" s="20">
        <f>SUM(J15:J16)</f>
        <v>29</v>
      </c>
      <c r="K14" s="20">
        <f>SUM(K15:K16)</f>
        <v>4</v>
      </c>
      <c r="L14" s="20">
        <f>SUM(L15:L16)</f>
        <v>15</v>
      </c>
    </row>
    <row r="15" spans="1:13" ht="16.5" customHeight="1" x14ac:dyDescent="0.15">
      <c r="A15" s="415"/>
      <c r="B15" s="125" t="s">
        <v>32</v>
      </c>
      <c r="C15" s="332">
        <f>IF(SUM(C18,C21,C24,C27,C30,C33,C36,C39)=0,"-",SUM(C18,C21,C24,C27,C30,C33,C36,C39))</f>
        <v>1822</v>
      </c>
      <c r="D15" s="332">
        <f>IF(SUM(D18,D21,D24,D27,D30,D33,D36,D39)=0,"-",SUM(D18,D21,D24,D27,D30,D33,D36,D39))</f>
        <v>34</v>
      </c>
      <c r="E15" s="332">
        <f>IF(SUM(E18,E21,E24,E27,E30,E33,E36,E39)=0,"-",SUM(E18,E21,E24,E27,E30,E33,E36,E39))</f>
        <v>7</v>
      </c>
      <c r="F15" s="332">
        <f>IF(SUM(F18,F21,F24,F27,F30,F33,F36,F39)=0,"-",SUM(F18,F21,F24,F27,F30,F33,F36,F39))</f>
        <v>3</v>
      </c>
      <c r="G15" s="332">
        <f>IF(SUM(G18,G21,G24,G27,G30,G33,G36,G39)=0,"-",SUM(G18,G21,G24,G27,G30,G33,G36,G39))</f>
        <v>1</v>
      </c>
      <c r="H15" s="332" t="str">
        <f>IF(SUM(H18,H21,H24,H27,H30,H33,H36,H39)=0,"-",SUM(H18,H21,H24,H27,H30,H33,H36,H39))</f>
        <v>-</v>
      </c>
      <c r="I15" s="332">
        <f>IF(SUM(I18,I21,I24,I27,I30,I33,I36,I39)=0,"-",SUM(I18,I21,I24,I27,I30,I33,I36,I39))</f>
        <v>1</v>
      </c>
      <c r="J15" s="332">
        <f>IF(SUM(J18,J21,J24,J27,J30,J33,J36,J39)=0,"-",SUM(J18,J21,J24,J27,J30,J33,J36,J39))</f>
        <v>14</v>
      </c>
      <c r="K15" s="332">
        <f>IF(SUM(K18,K21,K24,K27,K30,K33,K36,K39)=0,"-",SUM(K18,K21,K24,K27,K30,K33,K36,K39))</f>
        <v>3</v>
      </c>
      <c r="L15" s="332">
        <f>IF(SUM(L18,L21,L24,L27,L30,L33,L36,L39)=0,"-",SUM(L18,L21,L24,L27,L30,L33,L36,L39))</f>
        <v>6</v>
      </c>
    </row>
    <row r="16" spans="1:13" ht="16.5" customHeight="1" x14ac:dyDescent="0.15">
      <c r="A16" s="415"/>
      <c r="B16" s="125" t="s">
        <v>31</v>
      </c>
      <c r="C16" s="332">
        <f>IF(SUM(C19,C22,C25,C28,C31,C34,C37,C40)=0,"-",SUM(C19,C22,C25,C28,C31,C34,C37,C40))</f>
        <v>2454</v>
      </c>
      <c r="D16" s="332">
        <f>IF(SUM(D19,D22,D25,D28,D31,D34,D37,D40)=0,"-",SUM(D19,D22,D25,D28,D31,D34,D37,D40))</f>
        <v>45</v>
      </c>
      <c r="E16" s="332">
        <f>IF(SUM(E19,E22,E25,E28,E31,E34,E37,E40)=0,"-",SUM(E19,E22,E25,E28,E31,E34,E37,E40))</f>
        <v>15</v>
      </c>
      <c r="F16" s="332">
        <f>IF(SUM(F19,F22,F25,F28,F31,F34,F37,F40)=0,"-",SUM(F19,F22,F25,F28,F31,F34,F37,F40))</f>
        <v>4</v>
      </c>
      <c r="G16" s="332">
        <f>IF(SUM(G19,G22,G25,G28,G31,G34,G37,G40)=0,"-",SUM(G19,G22,G25,G28,G31,G34,G37,G40))</f>
        <v>2</v>
      </c>
      <c r="H16" s="332">
        <f>IF(SUM(H19,H22,H25,H28,H31,H34,H37,H40)=0,"-",SUM(H19,H22,H25,H28,H31,H34,H37,H40))</f>
        <v>1</v>
      </c>
      <c r="I16" s="332">
        <f>IF(SUM(I19,I22,I25,I28,I31,I34,I37,I40)=0,"-",SUM(I19,I22,I25,I28,I31,I34,I37,I40))</f>
        <v>1</v>
      </c>
      <c r="J16" s="332">
        <f>IF(SUM(J19,J22,J25,J28,J31,J34,J37,J40)=0,"-",SUM(J19,J22,J25,J28,J31,J34,J37,J40))</f>
        <v>15</v>
      </c>
      <c r="K16" s="332">
        <f>IF(SUM(K19,K22,K25,K28,K31,K34,K37,K40)=0,"-",SUM(K19,K22,K25,K28,K31,K34,K37,K40))</f>
        <v>1</v>
      </c>
      <c r="L16" s="332">
        <f>IF(SUM(L19,L22,L25,L28,L31,L34,L37,L40)=0,"-",SUM(L19,L22,L25,L28,L31,L34,L37,L40))</f>
        <v>9</v>
      </c>
    </row>
    <row r="17" spans="1:12" ht="16.5" customHeight="1" x14ac:dyDescent="0.15">
      <c r="A17" s="322" t="s">
        <v>25</v>
      </c>
      <c r="B17" s="373" t="s">
        <v>81</v>
      </c>
      <c r="C17" s="321">
        <v>656</v>
      </c>
      <c r="D17" s="321">
        <v>12</v>
      </c>
      <c r="E17" s="321">
        <v>6</v>
      </c>
      <c r="F17" s="321" t="s">
        <v>80</v>
      </c>
      <c r="G17" s="321" t="s">
        <v>80</v>
      </c>
      <c r="H17" s="321" t="s">
        <v>80</v>
      </c>
      <c r="I17" s="321" t="s">
        <v>80</v>
      </c>
      <c r="J17" s="321">
        <v>6</v>
      </c>
      <c r="K17" s="321" t="s">
        <v>80</v>
      </c>
      <c r="L17" s="321" t="s">
        <v>80</v>
      </c>
    </row>
    <row r="18" spans="1:12" ht="16.5" customHeight="1" x14ac:dyDescent="0.15">
      <c r="A18" s="318"/>
      <c r="B18" s="214" t="s">
        <v>32</v>
      </c>
      <c r="C18" s="372">
        <v>335</v>
      </c>
      <c r="D18" s="372">
        <v>3</v>
      </c>
      <c r="E18" s="372" t="s">
        <v>80</v>
      </c>
      <c r="F18" s="372" t="s">
        <v>80</v>
      </c>
      <c r="G18" s="372" t="s">
        <v>80</v>
      </c>
      <c r="H18" s="372" t="s">
        <v>80</v>
      </c>
      <c r="I18" s="372" t="s">
        <v>80</v>
      </c>
      <c r="J18" s="372">
        <v>3</v>
      </c>
      <c r="K18" s="372" t="s">
        <v>80</v>
      </c>
      <c r="L18" s="372" t="s">
        <v>80</v>
      </c>
    </row>
    <row r="19" spans="1:12" ht="16.5" customHeight="1" x14ac:dyDescent="0.15">
      <c r="A19" s="317"/>
      <c r="B19" s="214" t="s">
        <v>31</v>
      </c>
      <c r="C19" s="372">
        <v>321</v>
      </c>
      <c r="D19" s="372">
        <v>9</v>
      </c>
      <c r="E19" s="372">
        <v>6</v>
      </c>
      <c r="F19" s="372" t="s">
        <v>80</v>
      </c>
      <c r="G19" s="372" t="s">
        <v>80</v>
      </c>
      <c r="H19" s="372" t="s">
        <v>80</v>
      </c>
      <c r="I19" s="372" t="s">
        <v>80</v>
      </c>
      <c r="J19" s="372">
        <v>3</v>
      </c>
      <c r="K19" s="372" t="s">
        <v>80</v>
      </c>
      <c r="L19" s="372" t="s">
        <v>80</v>
      </c>
    </row>
    <row r="20" spans="1:12" ht="16.5" customHeight="1" x14ac:dyDescent="0.15">
      <c r="A20" s="322" t="s">
        <v>24</v>
      </c>
      <c r="B20" s="373" t="s">
        <v>81</v>
      </c>
      <c r="C20" s="321">
        <v>441</v>
      </c>
      <c r="D20" s="321">
        <v>5</v>
      </c>
      <c r="E20" s="321">
        <v>1</v>
      </c>
      <c r="F20" s="321" t="s">
        <v>80</v>
      </c>
      <c r="G20" s="321" t="s">
        <v>80</v>
      </c>
      <c r="H20" s="321" t="s">
        <v>80</v>
      </c>
      <c r="I20" s="321" t="s">
        <v>80</v>
      </c>
      <c r="J20" s="321">
        <v>4</v>
      </c>
      <c r="K20" s="321" t="s">
        <v>80</v>
      </c>
      <c r="L20" s="321" t="s">
        <v>80</v>
      </c>
    </row>
    <row r="21" spans="1:12" ht="16.5" customHeight="1" x14ac:dyDescent="0.15">
      <c r="A21" s="318"/>
      <c r="B21" s="214" t="s">
        <v>32</v>
      </c>
      <c r="C21" s="372">
        <v>155</v>
      </c>
      <c r="D21" s="372">
        <v>5</v>
      </c>
      <c r="E21" s="372">
        <v>1</v>
      </c>
      <c r="F21" s="372" t="s">
        <v>80</v>
      </c>
      <c r="G21" s="372" t="s">
        <v>80</v>
      </c>
      <c r="H21" s="372" t="s">
        <v>80</v>
      </c>
      <c r="I21" s="372" t="s">
        <v>80</v>
      </c>
      <c r="J21" s="372">
        <v>4</v>
      </c>
      <c r="K21" s="372" t="s">
        <v>80</v>
      </c>
      <c r="L21" s="372" t="s">
        <v>80</v>
      </c>
    </row>
    <row r="22" spans="1:12" ht="16.5" customHeight="1" x14ac:dyDescent="0.15">
      <c r="A22" s="317"/>
      <c r="B22" s="214" t="s">
        <v>31</v>
      </c>
      <c r="C22" s="372">
        <v>286</v>
      </c>
      <c r="D22" s="372" t="s">
        <v>80</v>
      </c>
      <c r="E22" s="372" t="s">
        <v>80</v>
      </c>
      <c r="F22" s="372" t="s">
        <v>80</v>
      </c>
      <c r="G22" s="372" t="s">
        <v>80</v>
      </c>
      <c r="H22" s="372" t="s">
        <v>80</v>
      </c>
      <c r="I22" s="372" t="s">
        <v>80</v>
      </c>
      <c r="J22" s="372" t="s">
        <v>80</v>
      </c>
      <c r="K22" s="372" t="s">
        <v>80</v>
      </c>
      <c r="L22" s="372" t="s">
        <v>80</v>
      </c>
    </row>
    <row r="23" spans="1:12" ht="16.5" customHeight="1" x14ac:dyDescent="0.15">
      <c r="A23" s="322" t="s">
        <v>23</v>
      </c>
      <c r="B23" s="373" t="s">
        <v>81</v>
      </c>
      <c r="C23" s="321">
        <v>300</v>
      </c>
      <c r="D23" s="321">
        <v>9</v>
      </c>
      <c r="E23" s="321">
        <v>2</v>
      </c>
      <c r="F23" s="321">
        <v>3</v>
      </c>
      <c r="G23" s="321" t="s">
        <v>80</v>
      </c>
      <c r="H23" s="321" t="s">
        <v>80</v>
      </c>
      <c r="I23" s="321" t="s">
        <v>80</v>
      </c>
      <c r="J23" s="321">
        <v>4</v>
      </c>
      <c r="K23" s="321" t="s">
        <v>80</v>
      </c>
      <c r="L23" s="321" t="s">
        <v>80</v>
      </c>
    </row>
    <row r="24" spans="1:12" ht="16.5" customHeight="1" x14ac:dyDescent="0.15">
      <c r="A24" s="318"/>
      <c r="B24" s="214" t="s">
        <v>32</v>
      </c>
      <c r="C24" s="372">
        <v>105</v>
      </c>
      <c r="D24" s="372">
        <v>3</v>
      </c>
      <c r="E24" s="372" t="s">
        <v>80</v>
      </c>
      <c r="F24" s="372">
        <v>2</v>
      </c>
      <c r="G24" s="372" t="s">
        <v>80</v>
      </c>
      <c r="H24" s="372" t="s">
        <v>80</v>
      </c>
      <c r="I24" s="372" t="s">
        <v>80</v>
      </c>
      <c r="J24" s="372">
        <v>1</v>
      </c>
      <c r="K24" s="372" t="s">
        <v>80</v>
      </c>
      <c r="L24" s="372" t="s">
        <v>80</v>
      </c>
    </row>
    <row r="25" spans="1:12" ht="16.5" customHeight="1" x14ac:dyDescent="0.15">
      <c r="A25" s="317"/>
      <c r="B25" s="214" t="s">
        <v>31</v>
      </c>
      <c r="C25" s="372">
        <v>195</v>
      </c>
      <c r="D25" s="372">
        <v>6</v>
      </c>
      <c r="E25" s="372">
        <v>2</v>
      </c>
      <c r="F25" s="372">
        <v>1</v>
      </c>
      <c r="G25" s="372" t="s">
        <v>80</v>
      </c>
      <c r="H25" s="372" t="s">
        <v>80</v>
      </c>
      <c r="I25" s="372" t="s">
        <v>80</v>
      </c>
      <c r="J25" s="372">
        <v>3</v>
      </c>
      <c r="K25" s="372" t="s">
        <v>80</v>
      </c>
      <c r="L25" s="372" t="s">
        <v>80</v>
      </c>
    </row>
    <row r="26" spans="1:12" ht="16.5" customHeight="1" x14ac:dyDescent="0.15">
      <c r="A26" s="322" t="s">
        <v>176</v>
      </c>
      <c r="B26" s="373" t="s">
        <v>81</v>
      </c>
      <c r="C26" s="321">
        <v>494</v>
      </c>
      <c r="D26" s="321">
        <v>10</v>
      </c>
      <c r="E26" s="321">
        <v>4</v>
      </c>
      <c r="F26" s="321">
        <v>2</v>
      </c>
      <c r="G26" s="321">
        <v>2</v>
      </c>
      <c r="H26" s="321">
        <v>1</v>
      </c>
      <c r="I26" s="321" t="s">
        <v>80</v>
      </c>
      <c r="J26" s="321">
        <v>4</v>
      </c>
      <c r="K26" s="321" t="s">
        <v>80</v>
      </c>
      <c r="L26" s="321" t="s">
        <v>80</v>
      </c>
    </row>
    <row r="27" spans="1:12" ht="16.5" customHeight="1" x14ac:dyDescent="0.15">
      <c r="A27" s="318"/>
      <c r="B27" s="214" t="s">
        <v>32</v>
      </c>
      <c r="C27" s="372">
        <v>217</v>
      </c>
      <c r="D27" s="372">
        <v>2</v>
      </c>
      <c r="E27" s="372">
        <v>1</v>
      </c>
      <c r="F27" s="372">
        <v>1</v>
      </c>
      <c r="G27" s="372">
        <v>1</v>
      </c>
      <c r="H27" s="372" t="s">
        <v>80</v>
      </c>
      <c r="I27" s="372" t="s">
        <v>80</v>
      </c>
      <c r="J27" s="372" t="s">
        <v>80</v>
      </c>
      <c r="K27" s="372" t="s">
        <v>80</v>
      </c>
      <c r="L27" s="372" t="s">
        <v>80</v>
      </c>
    </row>
    <row r="28" spans="1:12" ht="16.5" customHeight="1" x14ac:dyDescent="0.15">
      <c r="A28" s="317"/>
      <c r="B28" s="214" t="s">
        <v>31</v>
      </c>
      <c r="C28" s="372">
        <v>277</v>
      </c>
      <c r="D28" s="372">
        <v>8</v>
      </c>
      <c r="E28" s="372">
        <v>3</v>
      </c>
      <c r="F28" s="372">
        <v>1</v>
      </c>
      <c r="G28" s="372">
        <v>1</v>
      </c>
      <c r="H28" s="372">
        <v>1</v>
      </c>
      <c r="I28" s="372" t="s">
        <v>80</v>
      </c>
      <c r="J28" s="372">
        <v>4</v>
      </c>
      <c r="K28" s="372" t="s">
        <v>80</v>
      </c>
      <c r="L28" s="372" t="s">
        <v>80</v>
      </c>
    </row>
    <row r="29" spans="1:12" ht="16.5" customHeight="1" x14ac:dyDescent="0.15">
      <c r="A29" s="322" t="s">
        <v>21</v>
      </c>
      <c r="B29" s="373" t="s">
        <v>81</v>
      </c>
      <c r="C29" s="321">
        <v>273</v>
      </c>
      <c r="D29" s="321">
        <v>5</v>
      </c>
      <c r="E29" s="321" t="s">
        <v>80</v>
      </c>
      <c r="F29" s="321">
        <v>1</v>
      </c>
      <c r="G29" s="321" t="s">
        <v>80</v>
      </c>
      <c r="H29" s="321" t="s">
        <v>80</v>
      </c>
      <c r="I29" s="321" t="s">
        <v>80</v>
      </c>
      <c r="J29" s="321" t="s">
        <v>80</v>
      </c>
      <c r="K29" s="321" t="s">
        <v>80</v>
      </c>
      <c r="L29" s="321">
        <v>4</v>
      </c>
    </row>
    <row r="30" spans="1:12" ht="16.5" customHeight="1" x14ac:dyDescent="0.15">
      <c r="A30" s="318"/>
      <c r="B30" s="214" t="s">
        <v>32</v>
      </c>
      <c r="C30" s="372">
        <v>107</v>
      </c>
      <c r="D30" s="372">
        <v>1</v>
      </c>
      <c r="E30" s="372" t="s">
        <v>80</v>
      </c>
      <c r="F30" s="372" t="s">
        <v>80</v>
      </c>
      <c r="G30" s="372" t="s">
        <v>80</v>
      </c>
      <c r="H30" s="372" t="s">
        <v>80</v>
      </c>
      <c r="I30" s="372" t="s">
        <v>80</v>
      </c>
      <c r="J30" s="372" t="s">
        <v>80</v>
      </c>
      <c r="K30" s="372" t="s">
        <v>80</v>
      </c>
      <c r="L30" s="372">
        <v>1</v>
      </c>
    </row>
    <row r="31" spans="1:12" ht="16.5" customHeight="1" x14ac:dyDescent="0.15">
      <c r="A31" s="317"/>
      <c r="B31" s="214" t="s">
        <v>31</v>
      </c>
      <c r="C31" s="372">
        <v>166</v>
      </c>
      <c r="D31" s="372">
        <v>4</v>
      </c>
      <c r="E31" s="372" t="s">
        <v>80</v>
      </c>
      <c r="F31" s="372">
        <v>1</v>
      </c>
      <c r="G31" s="372" t="s">
        <v>80</v>
      </c>
      <c r="H31" s="372" t="s">
        <v>80</v>
      </c>
      <c r="I31" s="372" t="s">
        <v>80</v>
      </c>
      <c r="J31" s="372" t="s">
        <v>80</v>
      </c>
      <c r="K31" s="372" t="s">
        <v>80</v>
      </c>
      <c r="L31" s="372">
        <v>3</v>
      </c>
    </row>
    <row r="32" spans="1:12" ht="16.5" customHeight="1" x14ac:dyDescent="0.15">
      <c r="A32" s="322" t="s">
        <v>56</v>
      </c>
      <c r="B32" s="373" t="s">
        <v>81</v>
      </c>
      <c r="C32" s="321">
        <v>950</v>
      </c>
      <c r="D32" s="321">
        <v>22</v>
      </c>
      <c r="E32" s="321">
        <v>3</v>
      </c>
      <c r="F32" s="321" t="s">
        <v>80</v>
      </c>
      <c r="G32" s="321" t="s">
        <v>80</v>
      </c>
      <c r="H32" s="321" t="s">
        <v>80</v>
      </c>
      <c r="I32" s="321">
        <v>1</v>
      </c>
      <c r="J32" s="321">
        <v>5</v>
      </c>
      <c r="K32" s="321">
        <v>2</v>
      </c>
      <c r="L32" s="321">
        <v>11</v>
      </c>
    </row>
    <row r="33" spans="1:13" ht="16.5" customHeight="1" x14ac:dyDescent="0.15">
      <c r="A33" s="318"/>
      <c r="B33" s="214" t="s">
        <v>32</v>
      </c>
      <c r="C33" s="372">
        <v>429</v>
      </c>
      <c r="D33" s="372">
        <v>12</v>
      </c>
      <c r="E33" s="372">
        <v>3</v>
      </c>
      <c r="F33" s="372" t="s">
        <v>80</v>
      </c>
      <c r="G33" s="372" t="s">
        <v>80</v>
      </c>
      <c r="H33" s="372" t="s">
        <v>80</v>
      </c>
      <c r="I33" s="372" t="s">
        <v>80</v>
      </c>
      <c r="J33" s="372">
        <v>2</v>
      </c>
      <c r="K33" s="372">
        <v>2</v>
      </c>
      <c r="L33" s="372">
        <v>5</v>
      </c>
    </row>
    <row r="34" spans="1:13" ht="16.5" customHeight="1" x14ac:dyDescent="0.15">
      <c r="A34" s="317"/>
      <c r="B34" s="214" t="s">
        <v>31</v>
      </c>
      <c r="C34" s="372">
        <v>521</v>
      </c>
      <c r="D34" s="372">
        <v>10</v>
      </c>
      <c r="E34" s="372" t="s">
        <v>80</v>
      </c>
      <c r="F34" s="372" t="s">
        <v>80</v>
      </c>
      <c r="G34" s="372" t="s">
        <v>80</v>
      </c>
      <c r="H34" s="372" t="s">
        <v>80</v>
      </c>
      <c r="I34" s="372">
        <v>1</v>
      </c>
      <c r="J34" s="372">
        <v>3</v>
      </c>
      <c r="K34" s="372" t="s">
        <v>80</v>
      </c>
      <c r="L34" s="372">
        <v>6</v>
      </c>
    </row>
    <row r="35" spans="1:13" ht="16.5" customHeight="1" x14ac:dyDescent="0.15">
      <c r="A35" s="322" t="s">
        <v>19</v>
      </c>
      <c r="B35" s="373" t="s">
        <v>81</v>
      </c>
      <c r="C35" s="321">
        <v>382</v>
      </c>
      <c r="D35" s="321">
        <v>2</v>
      </c>
      <c r="E35" s="321">
        <v>2</v>
      </c>
      <c r="F35" s="321" t="s">
        <v>80</v>
      </c>
      <c r="G35" s="321" t="s">
        <v>80</v>
      </c>
      <c r="H35" s="321" t="s">
        <v>80</v>
      </c>
      <c r="I35" s="321" t="s">
        <v>80</v>
      </c>
      <c r="J35" s="321" t="s">
        <v>80</v>
      </c>
      <c r="K35" s="321" t="s">
        <v>80</v>
      </c>
      <c r="L35" s="321" t="s">
        <v>80</v>
      </c>
    </row>
    <row r="36" spans="1:13" ht="16.5" customHeight="1" x14ac:dyDescent="0.15">
      <c r="A36" s="318"/>
      <c r="B36" s="214" t="s">
        <v>32</v>
      </c>
      <c r="C36" s="372">
        <v>171</v>
      </c>
      <c r="D36" s="372">
        <v>1</v>
      </c>
      <c r="E36" s="372">
        <v>1</v>
      </c>
      <c r="F36" s="372" t="s">
        <v>80</v>
      </c>
      <c r="G36" s="372" t="s">
        <v>80</v>
      </c>
      <c r="H36" s="372" t="s">
        <v>80</v>
      </c>
      <c r="I36" s="372" t="s">
        <v>80</v>
      </c>
      <c r="J36" s="372" t="s">
        <v>80</v>
      </c>
      <c r="K36" s="372" t="s">
        <v>80</v>
      </c>
      <c r="L36" s="372" t="s">
        <v>80</v>
      </c>
    </row>
    <row r="37" spans="1:13" ht="16.5" customHeight="1" x14ac:dyDescent="0.15">
      <c r="A37" s="317"/>
      <c r="B37" s="214" t="s">
        <v>31</v>
      </c>
      <c r="C37" s="372">
        <v>211</v>
      </c>
      <c r="D37" s="372">
        <v>1</v>
      </c>
      <c r="E37" s="372">
        <v>1</v>
      </c>
      <c r="F37" s="372" t="s">
        <v>80</v>
      </c>
      <c r="G37" s="372" t="s">
        <v>80</v>
      </c>
      <c r="H37" s="372" t="s">
        <v>80</v>
      </c>
      <c r="I37" s="372" t="s">
        <v>80</v>
      </c>
      <c r="J37" s="372" t="s">
        <v>80</v>
      </c>
      <c r="K37" s="372" t="s">
        <v>80</v>
      </c>
      <c r="L37" s="372" t="s">
        <v>80</v>
      </c>
    </row>
    <row r="38" spans="1:13" ht="16.5" customHeight="1" x14ac:dyDescent="0.15">
      <c r="A38" s="322" t="s">
        <v>18</v>
      </c>
      <c r="B38" s="373" t="s">
        <v>81</v>
      </c>
      <c r="C38" s="321">
        <v>780</v>
      </c>
      <c r="D38" s="321">
        <v>14</v>
      </c>
      <c r="E38" s="321">
        <v>4</v>
      </c>
      <c r="F38" s="321">
        <v>1</v>
      </c>
      <c r="G38" s="321">
        <v>1</v>
      </c>
      <c r="H38" s="321" t="s">
        <v>80</v>
      </c>
      <c r="I38" s="321">
        <v>1</v>
      </c>
      <c r="J38" s="321">
        <v>6</v>
      </c>
      <c r="K38" s="321">
        <v>2</v>
      </c>
      <c r="L38" s="321" t="s">
        <v>80</v>
      </c>
    </row>
    <row r="39" spans="1:13" ht="16.5" customHeight="1" x14ac:dyDescent="0.15">
      <c r="A39" s="318"/>
      <c r="B39" s="214" t="s">
        <v>32</v>
      </c>
      <c r="C39" s="372">
        <v>303</v>
      </c>
      <c r="D39" s="372">
        <v>7</v>
      </c>
      <c r="E39" s="372">
        <v>1</v>
      </c>
      <c r="F39" s="372" t="s">
        <v>80</v>
      </c>
      <c r="G39" s="372" t="s">
        <v>80</v>
      </c>
      <c r="H39" s="372" t="s">
        <v>80</v>
      </c>
      <c r="I39" s="372">
        <v>1</v>
      </c>
      <c r="J39" s="372">
        <v>4</v>
      </c>
      <c r="K39" s="372">
        <v>1</v>
      </c>
      <c r="L39" s="372" t="s">
        <v>80</v>
      </c>
    </row>
    <row r="40" spans="1:13" ht="16.5" customHeight="1" x14ac:dyDescent="0.15">
      <c r="A40" s="317"/>
      <c r="B40" s="214" t="s">
        <v>31</v>
      </c>
      <c r="C40" s="372">
        <v>477</v>
      </c>
      <c r="D40" s="372">
        <v>7</v>
      </c>
      <c r="E40" s="372">
        <v>3</v>
      </c>
      <c r="F40" s="372">
        <v>1</v>
      </c>
      <c r="G40" s="372">
        <v>1</v>
      </c>
      <c r="H40" s="372" t="s">
        <v>80</v>
      </c>
      <c r="I40" s="372" t="s">
        <v>80</v>
      </c>
      <c r="J40" s="372">
        <v>2</v>
      </c>
      <c r="K40" s="372">
        <v>1</v>
      </c>
      <c r="L40" s="372" t="s">
        <v>80</v>
      </c>
    </row>
    <row r="41" spans="1:13" ht="16.5" customHeight="1" x14ac:dyDescent="0.15">
      <c r="A41" s="335" t="s">
        <v>17</v>
      </c>
      <c r="B41" s="129" t="s">
        <v>81</v>
      </c>
      <c r="C41" s="20">
        <v>8682</v>
      </c>
      <c r="D41" s="20">
        <v>129</v>
      </c>
      <c r="E41" s="20">
        <v>25</v>
      </c>
      <c r="F41" s="20">
        <v>3</v>
      </c>
      <c r="G41" s="20">
        <v>1</v>
      </c>
      <c r="H41" s="20" t="s">
        <v>80</v>
      </c>
      <c r="I41" s="20">
        <v>2</v>
      </c>
      <c r="J41" s="20">
        <v>72</v>
      </c>
      <c r="K41" s="20">
        <v>27</v>
      </c>
      <c r="L41" s="20" t="s">
        <v>80</v>
      </c>
    </row>
    <row r="42" spans="1:13" ht="16.5" customHeight="1" x14ac:dyDescent="0.15">
      <c r="A42" s="334"/>
      <c r="B42" s="125" t="s">
        <v>32</v>
      </c>
      <c r="C42" s="332">
        <v>3452</v>
      </c>
      <c r="D42" s="332">
        <v>53</v>
      </c>
      <c r="E42" s="332">
        <v>6</v>
      </c>
      <c r="F42" s="332">
        <v>2</v>
      </c>
      <c r="G42" s="332" t="s">
        <v>80</v>
      </c>
      <c r="H42" s="332" t="s">
        <v>80</v>
      </c>
      <c r="I42" s="332">
        <v>1</v>
      </c>
      <c r="J42" s="332">
        <v>26</v>
      </c>
      <c r="K42" s="332">
        <v>18</v>
      </c>
      <c r="L42" s="332" t="s">
        <v>80</v>
      </c>
    </row>
    <row r="43" spans="1:13" ht="16.5" customHeight="1" x14ac:dyDescent="0.15">
      <c r="A43" s="333"/>
      <c r="B43" s="125" t="s">
        <v>31</v>
      </c>
      <c r="C43" s="332">
        <v>5230</v>
      </c>
      <c r="D43" s="332">
        <v>76</v>
      </c>
      <c r="E43" s="332">
        <v>19</v>
      </c>
      <c r="F43" s="332">
        <v>1</v>
      </c>
      <c r="G43" s="332">
        <v>1</v>
      </c>
      <c r="H43" s="332" t="s">
        <v>40</v>
      </c>
      <c r="I43" s="332">
        <v>1</v>
      </c>
      <c r="J43" s="332">
        <v>46</v>
      </c>
      <c r="K43" s="332">
        <v>9</v>
      </c>
      <c r="L43" s="332" t="s">
        <v>40</v>
      </c>
    </row>
    <row r="44" spans="1:13" ht="16.5" customHeight="1" x14ac:dyDescent="0.15">
      <c r="A44" s="419" t="s">
        <v>16</v>
      </c>
      <c r="B44" s="129" t="s">
        <v>81</v>
      </c>
      <c r="C44" s="20">
        <f>C47</f>
        <v>2987</v>
      </c>
      <c r="D44" s="20">
        <f>D47</f>
        <v>55</v>
      </c>
      <c r="E44" s="20">
        <f>E47</f>
        <v>21</v>
      </c>
      <c r="F44" s="20">
        <f>F47</f>
        <v>3</v>
      </c>
      <c r="G44" s="20">
        <f>G47</f>
        <v>2</v>
      </c>
      <c r="H44" s="20" t="str">
        <f>H47</f>
        <v>-</v>
      </c>
      <c r="I44" s="20">
        <f>I47</f>
        <v>3</v>
      </c>
      <c r="J44" s="20">
        <f>J47</f>
        <v>17</v>
      </c>
      <c r="K44" s="20">
        <f>K47</f>
        <v>11</v>
      </c>
      <c r="L44" s="20" t="str">
        <f>L47</f>
        <v>-</v>
      </c>
    </row>
    <row r="45" spans="1:13" ht="16.5" customHeight="1" x14ac:dyDescent="0.15">
      <c r="A45" s="418"/>
      <c r="B45" s="125" t="s">
        <v>32</v>
      </c>
      <c r="C45" s="332">
        <f>C48</f>
        <v>1259</v>
      </c>
      <c r="D45" s="332">
        <f>D48</f>
        <v>33</v>
      </c>
      <c r="E45" s="332">
        <f>E48</f>
        <v>13</v>
      </c>
      <c r="F45" s="332">
        <f>F48</f>
        <v>3</v>
      </c>
      <c r="G45" s="332">
        <f>G48</f>
        <v>2</v>
      </c>
      <c r="H45" s="332" t="str">
        <f>H48</f>
        <v>-</v>
      </c>
      <c r="I45" s="332">
        <f>I48</f>
        <v>3</v>
      </c>
      <c r="J45" s="332">
        <f>J48</f>
        <v>9</v>
      </c>
      <c r="K45" s="332">
        <f>K48</f>
        <v>5</v>
      </c>
      <c r="L45" s="332" t="str">
        <f>L48</f>
        <v>-</v>
      </c>
    </row>
    <row r="46" spans="1:13" ht="16.5" customHeight="1" x14ac:dyDescent="0.15">
      <c r="A46" s="417"/>
      <c r="B46" s="125" t="s">
        <v>31</v>
      </c>
      <c r="C46" s="332">
        <f>C49</f>
        <v>1728</v>
      </c>
      <c r="D46" s="332">
        <f>D49</f>
        <v>22</v>
      </c>
      <c r="E46" s="332">
        <f>E49</f>
        <v>8</v>
      </c>
      <c r="F46" s="332" t="str">
        <f>F49</f>
        <v>-</v>
      </c>
      <c r="G46" s="332" t="str">
        <f>G49</f>
        <v>-</v>
      </c>
      <c r="H46" s="332" t="str">
        <f>H49</f>
        <v>-</v>
      </c>
      <c r="I46" s="332" t="str">
        <f>I49</f>
        <v>-</v>
      </c>
      <c r="J46" s="332">
        <f>J49</f>
        <v>8</v>
      </c>
      <c r="K46" s="332">
        <f>K49</f>
        <v>6</v>
      </c>
      <c r="L46" s="332" t="str">
        <f>L49</f>
        <v>-</v>
      </c>
      <c r="M46" s="420">
        <f>SUM(M49,M52,M55,M58)</f>
        <v>0</v>
      </c>
    </row>
    <row r="47" spans="1:13" ht="16.5" customHeight="1" x14ac:dyDescent="0.15">
      <c r="A47" s="416" t="s">
        <v>15</v>
      </c>
      <c r="B47" s="129" t="s">
        <v>81</v>
      </c>
      <c r="C47" s="20">
        <v>2987</v>
      </c>
      <c r="D47" s="20">
        <v>55</v>
      </c>
      <c r="E47" s="20">
        <v>21</v>
      </c>
      <c r="F47" s="20">
        <v>3</v>
      </c>
      <c r="G47" s="20">
        <v>2</v>
      </c>
      <c r="H47" s="20" t="s">
        <v>8</v>
      </c>
      <c r="I47" s="20">
        <v>3</v>
      </c>
      <c r="J47" s="20">
        <v>17</v>
      </c>
      <c r="K47" s="20">
        <v>11</v>
      </c>
      <c r="L47" s="20" t="s">
        <v>8</v>
      </c>
    </row>
    <row r="48" spans="1:13" ht="16.5" customHeight="1" x14ac:dyDescent="0.15">
      <c r="A48" s="415"/>
      <c r="B48" s="125" t="s">
        <v>32</v>
      </c>
      <c r="C48" s="332">
        <v>1259</v>
      </c>
      <c r="D48" s="332">
        <v>33</v>
      </c>
      <c r="E48" s="332">
        <v>13</v>
      </c>
      <c r="F48" s="332">
        <v>3</v>
      </c>
      <c r="G48" s="332">
        <v>2</v>
      </c>
      <c r="H48" s="332" t="s">
        <v>8</v>
      </c>
      <c r="I48" s="332">
        <v>3</v>
      </c>
      <c r="J48" s="332">
        <v>9</v>
      </c>
      <c r="K48" s="332">
        <v>5</v>
      </c>
      <c r="L48" s="332" t="s">
        <v>8</v>
      </c>
    </row>
    <row r="49" spans="1:13" ht="16.5" customHeight="1" x14ac:dyDescent="0.15">
      <c r="A49" s="415"/>
      <c r="B49" s="125" t="s">
        <v>31</v>
      </c>
      <c r="C49" s="332">
        <v>1728</v>
      </c>
      <c r="D49" s="332">
        <v>22</v>
      </c>
      <c r="E49" s="332">
        <v>8</v>
      </c>
      <c r="F49" s="332" t="s">
        <v>8</v>
      </c>
      <c r="G49" s="332" t="s">
        <v>8</v>
      </c>
      <c r="H49" s="332" t="s">
        <v>8</v>
      </c>
      <c r="I49" s="332" t="s">
        <v>8</v>
      </c>
      <c r="J49" s="332">
        <v>8</v>
      </c>
      <c r="K49" s="332">
        <v>6</v>
      </c>
      <c r="L49" s="332" t="s">
        <v>8</v>
      </c>
      <c r="M49" s="420">
        <f>SUM(M52,M55,M58,M61)</f>
        <v>0</v>
      </c>
    </row>
    <row r="50" spans="1:13" ht="16.5" customHeight="1" x14ac:dyDescent="0.15">
      <c r="A50" s="322" t="s">
        <v>14</v>
      </c>
      <c r="B50" s="373" t="s">
        <v>81</v>
      </c>
      <c r="C50" s="321">
        <v>1197</v>
      </c>
      <c r="D50" s="321">
        <v>9</v>
      </c>
      <c r="E50" s="321">
        <v>4</v>
      </c>
      <c r="F50" s="321">
        <v>1</v>
      </c>
      <c r="G50" s="321" t="s">
        <v>8</v>
      </c>
      <c r="H50" s="321" t="s">
        <v>8</v>
      </c>
      <c r="I50" s="321" t="s">
        <v>8</v>
      </c>
      <c r="J50" s="321">
        <v>1</v>
      </c>
      <c r="K50" s="321">
        <v>3</v>
      </c>
      <c r="L50" s="321" t="s">
        <v>8</v>
      </c>
      <c r="M50" s="420">
        <f>SUM(M51:M52)</f>
        <v>0</v>
      </c>
    </row>
    <row r="51" spans="1:13" ht="16.5" customHeight="1" x14ac:dyDescent="0.15">
      <c r="A51" s="318"/>
      <c r="B51" s="214" t="s">
        <v>32</v>
      </c>
      <c r="C51" s="372">
        <v>462</v>
      </c>
      <c r="D51" s="372">
        <v>2</v>
      </c>
      <c r="E51" s="372" t="s">
        <v>80</v>
      </c>
      <c r="F51" s="372">
        <v>1</v>
      </c>
      <c r="G51" s="372" t="s">
        <v>80</v>
      </c>
      <c r="H51" s="372" t="s">
        <v>80</v>
      </c>
      <c r="I51" s="372" t="s">
        <v>80</v>
      </c>
      <c r="J51" s="372">
        <v>1</v>
      </c>
      <c r="K51" s="372" t="s">
        <v>80</v>
      </c>
      <c r="L51" s="372" t="s">
        <v>80</v>
      </c>
    </row>
    <row r="52" spans="1:13" ht="16.5" customHeight="1" x14ac:dyDescent="0.15">
      <c r="A52" s="317"/>
      <c r="B52" s="214" t="s">
        <v>31</v>
      </c>
      <c r="C52" s="372">
        <v>735</v>
      </c>
      <c r="D52" s="372">
        <v>7</v>
      </c>
      <c r="E52" s="372">
        <v>4</v>
      </c>
      <c r="F52" s="372" t="s">
        <v>80</v>
      </c>
      <c r="G52" s="372" t="s">
        <v>80</v>
      </c>
      <c r="H52" s="372" t="s">
        <v>80</v>
      </c>
      <c r="I52" s="372" t="s">
        <v>80</v>
      </c>
      <c r="J52" s="372" t="s">
        <v>80</v>
      </c>
      <c r="K52" s="372">
        <v>3</v>
      </c>
      <c r="L52" s="372" t="s">
        <v>80</v>
      </c>
    </row>
    <row r="53" spans="1:13" ht="16.5" customHeight="1" x14ac:dyDescent="0.15">
      <c r="A53" s="322" t="s">
        <v>13</v>
      </c>
      <c r="B53" s="373" t="s">
        <v>81</v>
      </c>
      <c r="C53" s="321">
        <v>171</v>
      </c>
      <c r="D53" s="321">
        <v>1</v>
      </c>
      <c r="E53" s="321">
        <v>1</v>
      </c>
      <c r="F53" s="321" t="s">
        <v>8</v>
      </c>
      <c r="G53" s="321" t="s">
        <v>8</v>
      </c>
      <c r="H53" s="321" t="s">
        <v>8</v>
      </c>
      <c r="I53" s="321" t="s">
        <v>8</v>
      </c>
      <c r="J53" s="321" t="s">
        <v>8</v>
      </c>
      <c r="K53" s="321" t="s">
        <v>8</v>
      </c>
      <c r="L53" s="321" t="s">
        <v>8</v>
      </c>
    </row>
    <row r="54" spans="1:13" ht="16.5" customHeight="1" x14ac:dyDescent="0.15">
      <c r="A54" s="318"/>
      <c r="B54" s="214" t="s">
        <v>32</v>
      </c>
      <c r="C54" s="372">
        <v>78</v>
      </c>
      <c r="D54" s="372" t="s">
        <v>80</v>
      </c>
      <c r="E54" s="372" t="s">
        <v>80</v>
      </c>
      <c r="F54" s="372" t="s">
        <v>80</v>
      </c>
      <c r="G54" s="372" t="s">
        <v>80</v>
      </c>
      <c r="H54" s="372" t="s">
        <v>80</v>
      </c>
      <c r="I54" s="372" t="s">
        <v>80</v>
      </c>
      <c r="J54" s="372" t="s">
        <v>80</v>
      </c>
      <c r="K54" s="372" t="s">
        <v>80</v>
      </c>
      <c r="L54" s="372" t="s">
        <v>80</v>
      </c>
    </row>
    <row r="55" spans="1:13" ht="16.5" customHeight="1" x14ac:dyDescent="0.15">
      <c r="A55" s="317"/>
      <c r="B55" s="214" t="s">
        <v>31</v>
      </c>
      <c r="C55" s="372">
        <v>93</v>
      </c>
      <c r="D55" s="372">
        <v>1</v>
      </c>
      <c r="E55" s="372">
        <v>1</v>
      </c>
      <c r="F55" s="372" t="s">
        <v>80</v>
      </c>
      <c r="G55" s="372" t="s">
        <v>80</v>
      </c>
      <c r="H55" s="372" t="s">
        <v>80</v>
      </c>
      <c r="I55" s="372" t="s">
        <v>80</v>
      </c>
      <c r="J55" s="372" t="s">
        <v>80</v>
      </c>
      <c r="K55" s="372" t="s">
        <v>80</v>
      </c>
      <c r="L55" s="372" t="s">
        <v>80</v>
      </c>
    </row>
    <row r="56" spans="1:13" ht="16.5" customHeight="1" x14ac:dyDescent="0.15">
      <c r="A56" s="322" t="s">
        <v>12</v>
      </c>
      <c r="B56" s="373" t="s">
        <v>81</v>
      </c>
      <c r="C56" s="321">
        <v>642</v>
      </c>
      <c r="D56" s="321">
        <v>30</v>
      </c>
      <c r="E56" s="321">
        <v>11</v>
      </c>
      <c r="F56" s="321">
        <v>1</v>
      </c>
      <c r="G56" s="321">
        <v>1</v>
      </c>
      <c r="H56" s="321" t="s">
        <v>8</v>
      </c>
      <c r="I56" s="321">
        <v>1</v>
      </c>
      <c r="J56" s="321">
        <v>10</v>
      </c>
      <c r="K56" s="321">
        <v>7</v>
      </c>
      <c r="L56" s="321" t="s">
        <v>8</v>
      </c>
    </row>
    <row r="57" spans="1:13" ht="16.5" customHeight="1" x14ac:dyDescent="0.15">
      <c r="A57" s="318"/>
      <c r="B57" s="214" t="s">
        <v>32</v>
      </c>
      <c r="C57" s="372">
        <v>310</v>
      </c>
      <c r="D57" s="372">
        <v>22</v>
      </c>
      <c r="E57" s="372">
        <v>9</v>
      </c>
      <c r="F57" s="372">
        <v>1</v>
      </c>
      <c r="G57" s="372">
        <v>1</v>
      </c>
      <c r="H57" s="372" t="s">
        <v>80</v>
      </c>
      <c r="I57" s="372">
        <v>1</v>
      </c>
      <c r="J57" s="372">
        <v>6</v>
      </c>
      <c r="K57" s="372">
        <v>5</v>
      </c>
      <c r="L57" s="372" t="s">
        <v>80</v>
      </c>
    </row>
    <row r="58" spans="1:13" ht="16.5" customHeight="1" x14ac:dyDescent="0.15">
      <c r="A58" s="317"/>
      <c r="B58" s="214" t="s">
        <v>31</v>
      </c>
      <c r="C58" s="372">
        <v>332</v>
      </c>
      <c r="D58" s="372">
        <v>8</v>
      </c>
      <c r="E58" s="372">
        <v>2</v>
      </c>
      <c r="F58" s="372" t="s">
        <v>80</v>
      </c>
      <c r="G58" s="372" t="s">
        <v>80</v>
      </c>
      <c r="H58" s="372" t="s">
        <v>80</v>
      </c>
      <c r="I58" s="372" t="s">
        <v>80</v>
      </c>
      <c r="J58" s="372">
        <v>4</v>
      </c>
      <c r="K58" s="372">
        <v>2</v>
      </c>
      <c r="L58" s="372" t="s">
        <v>80</v>
      </c>
    </row>
    <row r="59" spans="1:13" ht="16.5" customHeight="1" x14ac:dyDescent="0.15">
      <c r="A59" s="322" t="s">
        <v>11</v>
      </c>
      <c r="B59" s="373" t="s">
        <v>81</v>
      </c>
      <c r="C59" s="321">
        <v>977</v>
      </c>
      <c r="D59" s="321">
        <v>15</v>
      </c>
      <c r="E59" s="321">
        <v>5</v>
      </c>
      <c r="F59" s="321">
        <v>1</v>
      </c>
      <c r="G59" s="321">
        <v>1</v>
      </c>
      <c r="H59" s="321" t="s">
        <v>8</v>
      </c>
      <c r="I59" s="321">
        <v>2</v>
      </c>
      <c r="J59" s="321">
        <v>6</v>
      </c>
      <c r="K59" s="321">
        <v>1</v>
      </c>
      <c r="L59" s="321" t="s">
        <v>8</v>
      </c>
    </row>
    <row r="60" spans="1:13" ht="16.5" customHeight="1" x14ac:dyDescent="0.15">
      <c r="A60" s="318"/>
      <c r="B60" s="214" t="s">
        <v>32</v>
      </c>
      <c r="C60" s="372">
        <v>409</v>
      </c>
      <c r="D60" s="372">
        <v>9</v>
      </c>
      <c r="E60" s="372">
        <v>4</v>
      </c>
      <c r="F60" s="372">
        <v>1</v>
      </c>
      <c r="G60" s="372">
        <v>1</v>
      </c>
      <c r="H60" s="372" t="s">
        <v>80</v>
      </c>
      <c r="I60" s="372">
        <v>2</v>
      </c>
      <c r="J60" s="372">
        <v>2</v>
      </c>
      <c r="K60" s="372" t="s">
        <v>80</v>
      </c>
      <c r="L60" s="372" t="s">
        <v>80</v>
      </c>
    </row>
    <row r="61" spans="1:13" ht="16.5" customHeight="1" x14ac:dyDescent="0.15">
      <c r="A61" s="317"/>
      <c r="B61" s="214" t="s">
        <v>31</v>
      </c>
      <c r="C61" s="372">
        <v>568</v>
      </c>
      <c r="D61" s="372">
        <v>6</v>
      </c>
      <c r="E61" s="372">
        <v>1</v>
      </c>
      <c r="F61" s="372" t="s">
        <v>40</v>
      </c>
      <c r="G61" s="372" t="s">
        <v>40</v>
      </c>
      <c r="H61" s="372" t="s">
        <v>40</v>
      </c>
      <c r="I61" s="372" t="s">
        <v>40</v>
      </c>
      <c r="J61" s="372">
        <v>4</v>
      </c>
      <c r="K61" s="372">
        <v>1</v>
      </c>
      <c r="L61" s="372" t="s">
        <v>40</v>
      </c>
    </row>
    <row r="62" spans="1:13" ht="16.5" customHeight="1" x14ac:dyDescent="0.15">
      <c r="A62" s="419" t="s">
        <v>10</v>
      </c>
      <c r="B62" s="129" t="s">
        <v>81</v>
      </c>
      <c r="C62" s="20">
        <f>C65</f>
        <v>1814</v>
      </c>
      <c r="D62" s="20">
        <f>D65</f>
        <v>27</v>
      </c>
      <c r="E62" s="20">
        <f>E65</f>
        <v>8</v>
      </c>
      <c r="F62" s="20">
        <f>F65</f>
        <v>2</v>
      </c>
      <c r="G62" s="20" t="str">
        <f>G65</f>
        <v>-</v>
      </c>
      <c r="H62" s="20" t="str">
        <f>H65</f>
        <v>-</v>
      </c>
      <c r="I62" s="20">
        <f>I65</f>
        <v>2</v>
      </c>
      <c r="J62" s="20">
        <f>J65</f>
        <v>10</v>
      </c>
      <c r="K62" s="20">
        <f>K65</f>
        <v>2</v>
      </c>
      <c r="L62" s="20">
        <f>L65</f>
        <v>3</v>
      </c>
    </row>
    <row r="63" spans="1:13" ht="16.5" customHeight="1" x14ac:dyDescent="0.15">
      <c r="A63" s="418"/>
      <c r="B63" s="125" t="s">
        <v>32</v>
      </c>
      <c r="C63" s="332">
        <f>C66</f>
        <v>744</v>
      </c>
      <c r="D63" s="332">
        <f>D66</f>
        <v>11</v>
      </c>
      <c r="E63" s="332">
        <f>E66</f>
        <v>4</v>
      </c>
      <c r="F63" s="332" t="str">
        <f>F66</f>
        <v>-</v>
      </c>
      <c r="G63" s="332" t="str">
        <f>G66</f>
        <v>-</v>
      </c>
      <c r="H63" s="332" t="str">
        <f>H66</f>
        <v>-</v>
      </c>
      <c r="I63" s="332">
        <f>I66</f>
        <v>2</v>
      </c>
      <c r="J63" s="332">
        <f>J66</f>
        <v>5</v>
      </c>
      <c r="K63" s="332" t="str">
        <f>K66</f>
        <v>-</v>
      </c>
      <c r="L63" s="332" t="str">
        <f>L66</f>
        <v>-</v>
      </c>
    </row>
    <row r="64" spans="1:13" ht="16.5" customHeight="1" x14ac:dyDescent="0.15">
      <c r="A64" s="417"/>
      <c r="B64" s="125" t="s">
        <v>31</v>
      </c>
      <c r="C64" s="332">
        <f>C67</f>
        <v>1070</v>
      </c>
      <c r="D64" s="332">
        <f>D67</f>
        <v>16</v>
      </c>
      <c r="E64" s="332">
        <f>E67</f>
        <v>4</v>
      </c>
      <c r="F64" s="332">
        <f>F67</f>
        <v>2</v>
      </c>
      <c r="G64" s="332" t="str">
        <f>G67</f>
        <v>-</v>
      </c>
      <c r="H64" s="332" t="str">
        <f>H67</f>
        <v>-</v>
      </c>
      <c r="I64" s="332" t="str">
        <f>I67</f>
        <v>-</v>
      </c>
      <c r="J64" s="332">
        <f>J67</f>
        <v>5</v>
      </c>
      <c r="K64" s="332">
        <f>K67</f>
        <v>2</v>
      </c>
      <c r="L64" s="332">
        <f>L67</f>
        <v>3</v>
      </c>
    </row>
    <row r="65" spans="1:12" ht="16.5" customHeight="1" x14ac:dyDescent="0.15">
      <c r="A65" s="416" t="s">
        <v>9</v>
      </c>
      <c r="B65" s="129" t="s">
        <v>81</v>
      </c>
      <c r="C65" s="20">
        <v>1814</v>
      </c>
      <c r="D65" s="20">
        <v>27</v>
      </c>
      <c r="E65" s="20">
        <v>8</v>
      </c>
      <c r="F65" s="20">
        <v>2</v>
      </c>
      <c r="G65" s="20" t="s">
        <v>80</v>
      </c>
      <c r="H65" s="20" t="s">
        <v>80</v>
      </c>
      <c r="I65" s="20">
        <v>2</v>
      </c>
      <c r="J65" s="20">
        <v>10</v>
      </c>
      <c r="K65" s="20">
        <v>2</v>
      </c>
      <c r="L65" s="20">
        <v>3</v>
      </c>
    </row>
    <row r="66" spans="1:12" ht="16.5" customHeight="1" x14ac:dyDescent="0.15">
      <c r="A66" s="415"/>
      <c r="B66" s="125" t="s">
        <v>32</v>
      </c>
      <c r="C66" s="332">
        <v>744</v>
      </c>
      <c r="D66" s="332">
        <v>11</v>
      </c>
      <c r="E66" s="332">
        <v>4</v>
      </c>
      <c r="F66" s="332" t="s">
        <v>80</v>
      </c>
      <c r="G66" s="332" t="s">
        <v>80</v>
      </c>
      <c r="H66" s="332" t="s">
        <v>80</v>
      </c>
      <c r="I66" s="332">
        <v>2</v>
      </c>
      <c r="J66" s="332">
        <v>5</v>
      </c>
      <c r="K66" s="332" t="s">
        <v>80</v>
      </c>
      <c r="L66" s="332" t="s">
        <v>80</v>
      </c>
    </row>
    <row r="67" spans="1:12" ht="16.5" customHeight="1" x14ac:dyDescent="0.15">
      <c r="A67" s="415"/>
      <c r="B67" s="125" t="s">
        <v>31</v>
      </c>
      <c r="C67" s="332">
        <v>1070</v>
      </c>
      <c r="D67" s="332">
        <v>16</v>
      </c>
      <c r="E67" s="332">
        <v>4</v>
      </c>
      <c r="F67" s="332">
        <v>2</v>
      </c>
      <c r="G67" s="332" t="s">
        <v>80</v>
      </c>
      <c r="H67" s="332" t="s">
        <v>80</v>
      </c>
      <c r="I67" s="332" t="s">
        <v>80</v>
      </c>
      <c r="J67" s="332">
        <v>5</v>
      </c>
      <c r="K67" s="332">
        <v>2</v>
      </c>
      <c r="L67" s="332">
        <v>3</v>
      </c>
    </row>
    <row r="68" spans="1:12" ht="16.5" customHeight="1" x14ac:dyDescent="0.15">
      <c r="A68" s="322" t="s">
        <v>7</v>
      </c>
      <c r="B68" s="373" t="s">
        <v>81</v>
      </c>
      <c r="C68" s="321">
        <v>456</v>
      </c>
      <c r="D68" s="321">
        <v>10</v>
      </c>
      <c r="E68" s="321">
        <v>3</v>
      </c>
      <c r="F68" s="321" t="s">
        <v>80</v>
      </c>
      <c r="G68" s="321" t="s">
        <v>80</v>
      </c>
      <c r="H68" s="321" t="s">
        <v>80</v>
      </c>
      <c r="I68" s="321" t="s">
        <v>80</v>
      </c>
      <c r="J68" s="321">
        <v>4</v>
      </c>
      <c r="K68" s="321" t="s">
        <v>80</v>
      </c>
      <c r="L68" s="321">
        <v>3</v>
      </c>
    </row>
    <row r="69" spans="1:12" ht="16.5" customHeight="1" x14ac:dyDescent="0.15">
      <c r="A69" s="318"/>
      <c r="B69" s="214" t="s">
        <v>32</v>
      </c>
      <c r="C69" s="372">
        <v>177</v>
      </c>
      <c r="D69" s="372">
        <v>5</v>
      </c>
      <c r="E69" s="372">
        <v>3</v>
      </c>
      <c r="F69" s="372" t="s">
        <v>80</v>
      </c>
      <c r="G69" s="372" t="s">
        <v>80</v>
      </c>
      <c r="H69" s="372" t="s">
        <v>80</v>
      </c>
      <c r="I69" s="372" t="s">
        <v>80</v>
      </c>
      <c r="J69" s="372">
        <v>2</v>
      </c>
      <c r="K69" s="372" t="s">
        <v>80</v>
      </c>
      <c r="L69" s="372" t="s">
        <v>80</v>
      </c>
    </row>
    <row r="70" spans="1:12" ht="16.5" customHeight="1" x14ac:dyDescent="0.15">
      <c r="A70" s="317"/>
      <c r="B70" s="214" t="s">
        <v>31</v>
      </c>
      <c r="C70" s="372">
        <v>279</v>
      </c>
      <c r="D70" s="372">
        <v>5</v>
      </c>
      <c r="E70" s="372" t="s">
        <v>80</v>
      </c>
      <c r="F70" s="372" t="s">
        <v>80</v>
      </c>
      <c r="G70" s="372" t="s">
        <v>80</v>
      </c>
      <c r="H70" s="372" t="s">
        <v>80</v>
      </c>
      <c r="I70" s="372" t="s">
        <v>80</v>
      </c>
      <c r="J70" s="372">
        <v>2</v>
      </c>
      <c r="K70" s="372" t="s">
        <v>80</v>
      </c>
      <c r="L70" s="372">
        <v>3</v>
      </c>
    </row>
    <row r="71" spans="1:12" ht="16.5" customHeight="1" x14ac:dyDescent="0.15">
      <c r="A71" s="322" t="s">
        <v>6</v>
      </c>
      <c r="B71" s="373" t="s">
        <v>81</v>
      </c>
      <c r="C71" s="321">
        <v>454</v>
      </c>
      <c r="D71" s="321">
        <v>5</v>
      </c>
      <c r="E71" s="321">
        <v>1</v>
      </c>
      <c r="F71" s="321">
        <v>2</v>
      </c>
      <c r="G71" s="321" t="s">
        <v>80</v>
      </c>
      <c r="H71" s="321" t="s">
        <v>80</v>
      </c>
      <c r="I71" s="321" t="s">
        <v>80</v>
      </c>
      <c r="J71" s="321">
        <v>2</v>
      </c>
      <c r="K71" s="321" t="s">
        <v>80</v>
      </c>
      <c r="L71" s="321" t="s">
        <v>80</v>
      </c>
    </row>
    <row r="72" spans="1:12" ht="16.5" customHeight="1" x14ac:dyDescent="0.15">
      <c r="A72" s="318"/>
      <c r="B72" s="214" t="s">
        <v>32</v>
      </c>
      <c r="C72" s="372">
        <v>162</v>
      </c>
      <c r="D72" s="372">
        <v>1</v>
      </c>
      <c r="E72" s="372" t="s">
        <v>80</v>
      </c>
      <c r="F72" s="372" t="s">
        <v>80</v>
      </c>
      <c r="G72" s="372" t="s">
        <v>80</v>
      </c>
      <c r="H72" s="372" t="s">
        <v>80</v>
      </c>
      <c r="I72" s="372" t="s">
        <v>80</v>
      </c>
      <c r="J72" s="372">
        <v>1</v>
      </c>
      <c r="K72" s="372" t="s">
        <v>80</v>
      </c>
      <c r="L72" s="372" t="s">
        <v>80</v>
      </c>
    </row>
    <row r="73" spans="1:12" ht="16.5" customHeight="1" x14ac:dyDescent="0.15">
      <c r="A73" s="317"/>
      <c r="B73" s="214" t="s">
        <v>31</v>
      </c>
      <c r="C73" s="372">
        <v>292</v>
      </c>
      <c r="D73" s="372">
        <v>4</v>
      </c>
      <c r="E73" s="372">
        <v>1</v>
      </c>
      <c r="F73" s="372">
        <v>2</v>
      </c>
      <c r="G73" s="372" t="s">
        <v>80</v>
      </c>
      <c r="H73" s="372" t="s">
        <v>80</v>
      </c>
      <c r="I73" s="372" t="s">
        <v>80</v>
      </c>
      <c r="J73" s="372">
        <v>1</v>
      </c>
      <c r="K73" s="372" t="s">
        <v>80</v>
      </c>
      <c r="L73" s="372" t="s">
        <v>80</v>
      </c>
    </row>
    <row r="74" spans="1:12" ht="16.5" customHeight="1" x14ac:dyDescent="0.15">
      <c r="A74" s="322" t="s">
        <v>5</v>
      </c>
      <c r="B74" s="373" t="s">
        <v>81</v>
      </c>
      <c r="C74" s="321">
        <v>208</v>
      </c>
      <c r="D74" s="321" t="s">
        <v>80</v>
      </c>
      <c r="E74" s="321" t="s">
        <v>80</v>
      </c>
      <c r="F74" s="321" t="s">
        <v>80</v>
      </c>
      <c r="G74" s="321" t="s">
        <v>80</v>
      </c>
      <c r="H74" s="321" t="s">
        <v>80</v>
      </c>
      <c r="I74" s="321" t="s">
        <v>80</v>
      </c>
      <c r="J74" s="321" t="s">
        <v>80</v>
      </c>
      <c r="K74" s="321" t="s">
        <v>80</v>
      </c>
      <c r="L74" s="321" t="s">
        <v>80</v>
      </c>
    </row>
    <row r="75" spans="1:12" ht="16.5" customHeight="1" x14ac:dyDescent="0.15">
      <c r="A75" s="318"/>
      <c r="B75" s="214" t="s">
        <v>32</v>
      </c>
      <c r="C75" s="372">
        <v>98</v>
      </c>
      <c r="D75" s="372" t="s">
        <v>80</v>
      </c>
      <c r="E75" s="372" t="s">
        <v>80</v>
      </c>
      <c r="F75" s="372" t="s">
        <v>80</v>
      </c>
      <c r="G75" s="372" t="s">
        <v>80</v>
      </c>
      <c r="H75" s="372" t="s">
        <v>80</v>
      </c>
      <c r="I75" s="372" t="s">
        <v>80</v>
      </c>
      <c r="J75" s="372" t="s">
        <v>80</v>
      </c>
      <c r="K75" s="372" t="s">
        <v>80</v>
      </c>
      <c r="L75" s="372" t="s">
        <v>80</v>
      </c>
    </row>
    <row r="76" spans="1:12" ht="16.5" customHeight="1" x14ac:dyDescent="0.15">
      <c r="A76" s="317"/>
      <c r="B76" s="214" t="s">
        <v>31</v>
      </c>
      <c r="C76" s="372">
        <v>110</v>
      </c>
      <c r="D76" s="372" t="s">
        <v>80</v>
      </c>
      <c r="E76" s="372" t="s">
        <v>80</v>
      </c>
      <c r="F76" s="372" t="s">
        <v>80</v>
      </c>
      <c r="G76" s="372" t="s">
        <v>80</v>
      </c>
      <c r="H76" s="372" t="s">
        <v>80</v>
      </c>
      <c r="I76" s="372" t="s">
        <v>80</v>
      </c>
      <c r="J76" s="372" t="s">
        <v>80</v>
      </c>
      <c r="K76" s="372" t="s">
        <v>80</v>
      </c>
      <c r="L76" s="372" t="s">
        <v>80</v>
      </c>
    </row>
    <row r="77" spans="1:12" ht="16.5" customHeight="1" x14ac:dyDescent="0.15">
      <c r="A77" s="322" t="s">
        <v>4</v>
      </c>
      <c r="B77" s="373" t="s">
        <v>81</v>
      </c>
      <c r="C77" s="321">
        <v>303</v>
      </c>
      <c r="D77" s="321">
        <v>4</v>
      </c>
      <c r="E77" s="321">
        <v>1</v>
      </c>
      <c r="F77" s="321" t="s">
        <v>80</v>
      </c>
      <c r="G77" s="321" t="s">
        <v>80</v>
      </c>
      <c r="H77" s="321" t="s">
        <v>80</v>
      </c>
      <c r="I77" s="321" t="s">
        <v>80</v>
      </c>
      <c r="J77" s="321">
        <v>3</v>
      </c>
      <c r="K77" s="321" t="s">
        <v>80</v>
      </c>
      <c r="L77" s="321" t="s">
        <v>80</v>
      </c>
    </row>
    <row r="78" spans="1:12" ht="16.5" customHeight="1" x14ac:dyDescent="0.15">
      <c r="A78" s="318"/>
      <c r="B78" s="214" t="s">
        <v>32</v>
      </c>
      <c r="C78" s="372">
        <v>123</v>
      </c>
      <c r="D78" s="372">
        <v>3</v>
      </c>
      <c r="E78" s="372">
        <v>1</v>
      </c>
      <c r="F78" s="372" t="s">
        <v>80</v>
      </c>
      <c r="G78" s="372" t="s">
        <v>80</v>
      </c>
      <c r="H78" s="372" t="s">
        <v>80</v>
      </c>
      <c r="I78" s="372" t="s">
        <v>80</v>
      </c>
      <c r="J78" s="372">
        <v>2</v>
      </c>
      <c r="K78" s="372" t="s">
        <v>80</v>
      </c>
      <c r="L78" s="372" t="s">
        <v>80</v>
      </c>
    </row>
    <row r="79" spans="1:12" ht="16.5" customHeight="1" x14ac:dyDescent="0.15">
      <c r="A79" s="317"/>
      <c r="B79" s="214" t="s">
        <v>31</v>
      </c>
      <c r="C79" s="372">
        <v>180</v>
      </c>
      <c r="D79" s="372">
        <v>1</v>
      </c>
      <c r="E79" s="372" t="s">
        <v>80</v>
      </c>
      <c r="F79" s="372" t="s">
        <v>80</v>
      </c>
      <c r="G79" s="372" t="s">
        <v>80</v>
      </c>
      <c r="H79" s="372" t="s">
        <v>80</v>
      </c>
      <c r="I79" s="372" t="s">
        <v>80</v>
      </c>
      <c r="J79" s="372">
        <v>1</v>
      </c>
      <c r="K79" s="372" t="s">
        <v>80</v>
      </c>
      <c r="L79" s="372" t="s">
        <v>80</v>
      </c>
    </row>
    <row r="80" spans="1:12" ht="16.5" customHeight="1" x14ac:dyDescent="0.15">
      <c r="A80" s="322" t="s">
        <v>3</v>
      </c>
      <c r="B80" s="373" t="s">
        <v>81</v>
      </c>
      <c r="C80" s="321">
        <v>393</v>
      </c>
      <c r="D80" s="321">
        <v>8</v>
      </c>
      <c r="E80" s="321">
        <v>3</v>
      </c>
      <c r="F80" s="321" t="s">
        <v>80</v>
      </c>
      <c r="G80" s="321" t="s">
        <v>80</v>
      </c>
      <c r="H80" s="321" t="s">
        <v>80</v>
      </c>
      <c r="I80" s="321">
        <v>2</v>
      </c>
      <c r="J80" s="321">
        <v>1</v>
      </c>
      <c r="K80" s="321">
        <v>2</v>
      </c>
      <c r="L80" s="321" t="s">
        <v>80</v>
      </c>
    </row>
    <row r="81" spans="1:15" ht="16.5" customHeight="1" x14ac:dyDescent="0.15">
      <c r="A81" s="318"/>
      <c r="B81" s="214" t="s">
        <v>32</v>
      </c>
      <c r="C81" s="372">
        <v>184</v>
      </c>
      <c r="D81" s="372">
        <v>2</v>
      </c>
      <c r="E81" s="372" t="s">
        <v>80</v>
      </c>
      <c r="F81" s="372" t="s">
        <v>80</v>
      </c>
      <c r="G81" s="372" t="s">
        <v>80</v>
      </c>
      <c r="H81" s="372" t="s">
        <v>80</v>
      </c>
      <c r="I81" s="372">
        <v>2</v>
      </c>
      <c r="J81" s="372" t="s">
        <v>80</v>
      </c>
      <c r="K81" s="372" t="s">
        <v>80</v>
      </c>
      <c r="L81" s="372" t="s">
        <v>80</v>
      </c>
    </row>
    <row r="82" spans="1:15" ht="16.5" customHeight="1" x14ac:dyDescent="0.15">
      <c r="A82" s="317"/>
      <c r="B82" s="214" t="s">
        <v>31</v>
      </c>
      <c r="C82" s="372">
        <v>209</v>
      </c>
      <c r="D82" s="372">
        <v>6</v>
      </c>
      <c r="E82" s="372">
        <v>3</v>
      </c>
      <c r="F82" s="372" t="s">
        <v>2</v>
      </c>
      <c r="G82" s="372" t="s">
        <v>2</v>
      </c>
      <c r="H82" s="372" t="s">
        <v>2</v>
      </c>
      <c r="I82" s="372" t="s">
        <v>2</v>
      </c>
      <c r="J82" s="372">
        <v>1</v>
      </c>
      <c r="K82" s="372">
        <v>2</v>
      </c>
      <c r="L82" s="372" t="s">
        <v>2</v>
      </c>
    </row>
    <row r="83" spans="1:15" ht="16.5" customHeight="1" x14ac:dyDescent="0.15">
      <c r="A83" s="368" t="s">
        <v>175</v>
      </c>
      <c r="B83" s="368"/>
      <c r="C83" s="370"/>
      <c r="D83" s="370"/>
      <c r="E83" s="370"/>
      <c r="F83" s="370"/>
      <c r="G83" s="370"/>
      <c r="H83" s="370"/>
      <c r="I83" s="370"/>
      <c r="J83" s="370"/>
      <c r="K83" s="370"/>
      <c r="L83" s="370"/>
    </row>
    <row r="84" spans="1:15" ht="16.5" customHeight="1" x14ac:dyDescent="0.15">
      <c r="A84" s="371"/>
      <c r="B84" s="371"/>
      <c r="C84" s="370"/>
      <c r="D84" s="370"/>
      <c r="E84" s="369"/>
      <c r="F84" s="369"/>
      <c r="G84" s="369"/>
      <c r="H84" s="370"/>
      <c r="I84" s="370"/>
      <c r="J84" s="370"/>
      <c r="K84" s="370"/>
      <c r="L84" s="370"/>
      <c r="M84" s="370"/>
      <c r="N84" s="370"/>
      <c r="O84" s="370"/>
    </row>
    <row r="85" spans="1:15" ht="12.75" customHeight="1" x14ac:dyDescent="0.15">
      <c r="C85" s="366"/>
      <c r="D85" s="366"/>
      <c r="E85" s="177"/>
      <c r="G85" s="177"/>
    </row>
    <row r="86" spans="1:15" ht="9.75" customHeight="1" x14ac:dyDescent="0.15"/>
    <row r="87" spans="1:15" ht="9.75" customHeight="1" x14ac:dyDescent="0.15"/>
    <row r="88" spans="1:15" ht="9.75" customHeight="1" x14ac:dyDescent="0.15"/>
    <row r="89" spans="1:15" ht="9.75" customHeight="1" x14ac:dyDescent="0.15"/>
    <row r="90" spans="1:15" ht="9.75" customHeight="1" x14ac:dyDescent="0.15"/>
    <row r="91" spans="1:15" ht="9.75" customHeight="1" x14ac:dyDescent="0.15"/>
    <row r="92" spans="1:15" ht="9.75" customHeight="1" x14ac:dyDescent="0.15"/>
    <row r="93" spans="1:15" ht="9.75" customHeight="1" x14ac:dyDescent="0.15"/>
    <row r="94" spans="1:15" ht="9.75" customHeight="1" x14ac:dyDescent="0.15"/>
    <row r="95" spans="1:15" ht="9.75" customHeight="1" x14ac:dyDescent="0.15"/>
  </sheetData>
  <mergeCells count="41">
    <mergeCell ref="K3:K7"/>
    <mergeCell ref="L3:L7"/>
    <mergeCell ref="A11:A13"/>
    <mergeCell ref="A1:J1"/>
    <mergeCell ref="J4:J7"/>
    <mergeCell ref="A2:B7"/>
    <mergeCell ref="C2:C7"/>
    <mergeCell ref="E3:J3"/>
    <mergeCell ref="A8:A10"/>
    <mergeCell ref="I4:I7"/>
    <mergeCell ref="D2:D7"/>
    <mergeCell ref="E4:E7"/>
    <mergeCell ref="A20:A22"/>
    <mergeCell ref="A23:A25"/>
    <mergeCell ref="K1:L1"/>
    <mergeCell ref="G4:H4"/>
    <mergeCell ref="A14:A16"/>
    <mergeCell ref="E2:L2"/>
    <mergeCell ref="F4:F7"/>
    <mergeCell ref="A50:A52"/>
    <mergeCell ref="A53:A55"/>
    <mergeCell ref="A56:A58"/>
    <mergeCell ref="A17:A19"/>
    <mergeCell ref="G5:G7"/>
    <mergeCell ref="H6:H7"/>
    <mergeCell ref="A44:A46"/>
    <mergeCell ref="A65:A67"/>
    <mergeCell ref="A68:A70"/>
    <mergeCell ref="A26:A28"/>
    <mergeCell ref="A29:A31"/>
    <mergeCell ref="A32:A34"/>
    <mergeCell ref="A35:A37"/>
    <mergeCell ref="A38:A40"/>
    <mergeCell ref="A41:A43"/>
    <mergeCell ref="A47:A49"/>
    <mergeCell ref="A71:A73"/>
    <mergeCell ref="A74:A76"/>
    <mergeCell ref="A77:A79"/>
    <mergeCell ref="A62:A64"/>
    <mergeCell ref="A80:A82"/>
    <mergeCell ref="A59:A61"/>
  </mergeCells>
  <phoneticPr fontId="5"/>
  <printOptions horizontalCentered="1"/>
  <pageMargins left="0.78740157480314965" right="0.78740157480314965" top="0.78740157480314965" bottom="0.19685039370078741" header="0" footer="0"/>
  <headerFooter alignWithMargins="0"/>
  <rowBreaks count="4" manualBreakCount="4">
    <brk id="43" max="13" man="1"/>
    <brk id="22160" min="188" max="40220" man="1"/>
    <brk id="26140" min="184" max="46680" man="1"/>
    <brk id="29988" min="180" max="50520" man="1"/>
  </rowBreaks>
  <colBreaks count="1" manualBreakCount="1">
    <brk id="12" max="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zoomScale="80" zoomScaleNormal="80" zoomScaleSheetLayoutView="80" workbookViewId="0">
      <pane ySplit="4" topLeftCell="A8" activePane="bottomLeft" state="frozen"/>
      <selection activeCell="A59" sqref="A59:A61"/>
      <selection pane="bottomLeft" activeCell="A59" sqref="A59:A61"/>
    </sheetView>
  </sheetViews>
  <sheetFormatPr defaultRowHeight="15" x14ac:dyDescent="0.35"/>
  <cols>
    <col min="1" max="1" width="16.625" style="41" customWidth="1"/>
    <col min="2" max="2" width="7.125" style="41" customWidth="1"/>
    <col min="3" max="3" width="12.625" style="41" customWidth="1"/>
    <col min="4" max="4" width="12.625" style="15" customWidth="1"/>
    <col min="5" max="5" width="12.625" style="308" customWidth="1"/>
    <col min="6" max="9" width="12.625" style="15" customWidth="1"/>
    <col min="10" max="15" width="10.625" style="15" customWidth="1"/>
    <col min="16" max="19" width="8.75" style="15" customWidth="1"/>
    <col min="20" max="20" width="10.375" style="15" customWidth="1"/>
    <col min="21" max="16384" width="9" style="15"/>
  </cols>
  <sheetData>
    <row r="1" spans="1:13" s="360" customFormat="1" ht="18" customHeight="1" x14ac:dyDescent="0.45">
      <c r="A1" s="364" t="s">
        <v>211</v>
      </c>
      <c r="B1" s="364"/>
      <c r="C1" s="364"/>
      <c r="D1" s="364"/>
      <c r="E1" s="364"/>
      <c r="F1" s="364"/>
      <c r="G1" s="363"/>
      <c r="H1" s="363"/>
      <c r="I1" s="362" t="s">
        <v>35</v>
      </c>
      <c r="J1" s="361"/>
      <c r="K1" s="361"/>
    </row>
    <row r="2" spans="1:13" ht="16.5" customHeight="1" x14ac:dyDescent="0.35">
      <c r="A2" s="359"/>
      <c r="B2" s="358"/>
      <c r="C2" s="164" t="s">
        <v>182</v>
      </c>
      <c r="D2" s="58" t="s">
        <v>181</v>
      </c>
      <c r="E2" s="59"/>
      <c r="F2" s="57"/>
      <c r="G2" s="58" t="s">
        <v>185</v>
      </c>
      <c r="H2" s="59"/>
      <c r="I2" s="57"/>
      <c r="J2" s="178"/>
      <c r="K2" s="178"/>
      <c r="L2" s="178"/>
      <c r="M2" s="178"/>
    </row>
    <row r="3" spans="1:13" s="348" customFormat="1" ht="16.5" customHeight="1" x14ac:dyDescent="0.15">
      <c r="A3" s="357"/>
      <c r="B3" s="356"/>
      <c r="C3" s="187"/>
      <c r="D3" s="189" t="s">
        <v>184</v>
      </c>
      <c r="E3" s="355" t="s">
        <v>183</v>
      </c>
      <c r="F3" s="189" t="s">
        <v>33</v>
      </c>
      <c r="G3" s="189" t="s">
        <v>182</v>
      </c>
      <c r="H3" s="189" t="s">
        <v>181</v>
      </c>
      <c r="I3" s="354" t="s">
        <v>180</v>
      </c>
      <c r="J3" s="349"/>
      <c r="K3" s="349"/>
      <c r="L3" s="349"/>
      <c r="M3" s="349"/>
    </row>
    <row r="4" spans="1:13" s="348" customFormat="1" ht="16.5" customHeight="1" x14ac:dyDescent="0.35">
      <c r="A4" s="353"/>
      <c r="B4" s="352"/>
      <c r="C4" s="350"/>
      <c r="D4" s="350"/>
      <c r="E4" s="351"/>
      <c r="F4" s="350"/>
      <c r="G4" s="350" t="s">
        <v>179</v>
      </c>
      <c r="H4" s="350" t="s">
        <v>178</v>
      </c>
      <c r="I4" s="350" t="s">
        <v>177</v>
      </c>
      <c r="J4" s="349"/>
      <c r="K4" s="349"/>
      <c r="L4" s="349"/>
      <c r="M4" s="349"/>
    </row>
    <row r="5" spans="1:13" ht="16.5" customHeight="1" x14ac:dyDescent="0.35">
      <c r="A5" s="150" t="s">
        <v>28</v>
      </c>
      <c r="B5" s="347" t="s">
        <v>81</v>
      </c>
      <c r="C5" s="346">
        <v>1784712</v>
      </c>
      <c r="D5" s="346">
        <v>169909</v>
      </c>
      <c r="E5" s="346">
        <v>94233</v>
      </c>
      <c r="F5" s="346">
        <v>264142</v>
      </c>
      <c r="G5" s="346">
        <v>1001581</v>
      </c>
      <c r="H5" s="346">
        <v>167680</v>
      </c>
      <c r="I5" s="345">
        <v>16.741531638479564</v>
      </c>
    </row>
    <row r="6" spans="1:13" ht="16.5" customHeight="1" x14ac:dyDescent="0.35">
      <c r="A6" s="344"/>
      <c r="B6" s="342" t="s">
        <v>32</v>
      </c>
      <c r="C6" s="341">
        <v>676251</v>
      </c>
      <c r="D6" s="341">
        <v>65423</v>
      </c>
      <c r="E6" s="341">
        <v>34712</v>
      </c>
      <c r="F6" s="341">
        <v>100135</v>
      </c>
      <c r="G6" s="341">
        <v>373212</v>
      </c>
      <c r="H6" s="341">
        <v>58130</v>
      </c>
      <c r="I6" s="340">
        <v>15.575597783565373</v>
      </c>
    </row>
    <row r="7" spans="1:13" ht="16.5" customHeight="1" x14ac:dyDescent="0.35">
      <c r="A7" s="343"/>
      <c r="B7" s="342" t="s">
        <v>31</v>
      </c>
      <c r="C7" s="341">
        <v>1108461</v>
      </c>
      <c r="D7" s="341">
        <v>104486</v>
      </c>
      <c r="E7" s="341">
        <v>59521</v>
      </c>
      <c r="F7" s="341">
        <v>164007</v>
      </c>
      <c r="G7" s="341">
        <v>628369</v>
      </c>
      <c r="H7" s="341">
        <v>109550</v>
      </c>
      <c r="I7" s="340">
        <v>17.434023638976463</v>
      </c>
    </row>
    <row r="8" spans="1:13" ht="16.5" customHeight="1" x14ac:dyDescent="0.35">
      <c r="A8" s="133" t="s">
        <v>27</v>
      </c>
      <c r="B8" s="328" t="s">
        <v>81</v>
      </c>
      <c r="C8" s="339">
        <f>SUM(C9:C10)</f>
        <v>109120</v>
      </c>
      <c r="D8" s="339">
        <f>SUM(D9:D10)</f>
        <v>10806</v>
      </c>
      <c r="E8" s="339">
        <f>SUM(E9:E10)</f>
        <v>2530</v>
      </c>
      <c r="F8" s="338">
        <f>SUM(F9:F10)</f>
        <v>13336</v>
      </c>
      <c r="G8" s="338">
        <f>SUM(G9:G10)</f>
        <v>61866</v>
      </c>
      <c r="H8" s="338">
        <f>SUM(H9:H10)</f>
        <v>9620</v>
      </c>
      <c r="I8" s="326">
        <f>H8/G8*100</f>
        <v>15.54973652733327</v>
      </c>
      <c r="J8" s="16"/>
      <c r="K8" s="16"/>
    </row>
    <row r="9" spans="1:13" ht="16.5" customHeight="1" x14ac:dyDescent="0.35">
      <c r="A9" s="330"/>
      <c r="B9" s="325" t="s">
        <v>32</v>
      </c>
      <c r="C9" s="337">
        <f>IF(SUM(C12,C39)=0,"-",SUM(C12,C39))</f>
        <v>46385</v>
      </c>
      <c r="D9" s="337">
        <f>IF(SUM(D12,D39)=0,"-",SUM(D12,D39))</f>
        <v>4256</v>
      </c>
      <c r="E9" s="337">
        <f>IF(SUM(E12,E39)=0,"-",SUM(E12,E39))</f>
        <v>889</v>
      </c>
      <c r="F9" s="337">
        <f>IF(SUM(F12,F39)=0,"-",SUM(F12,F39))</f>
        <v>5145</v>
      </c>
      <c r="G9" s="337">
        <f>IF(SUM(G12,G39)=0,"-",SUM(G12,G39))</f>
        <v>27636</v>
      </c>
      <c r="H9" s="337">
        <f>IF(SUM(H12,H39)=0,"-",SUM(H12,H39))</f>
        <v>3506</v>
      </c>
      <c r="I9" s="323">
        <f>H9/G9*100</f>
        <v>12.686351136199162</v>
      </c>
    </row>
    <row r="10" spans="1:13" ht="16.5" customHeight="1" x14ac:dyDescent="0.35">
      <c r="A10" s="329"/>
      <c r="B10" s="325" t="s">
        <v>31</v>
      </c>
      <c r="C10" s="337">
        <f>IF(SUM(C13,C40)=0,"-",SUM(C13,C40))</f>
        <v>62735</v>
      </c>
      <c r="D10" s="337">
        <f>IF(SUM(D13,D40)=0,"-",SUM(D13,D40))</f>
        <v>6550</v>
      </c>
      <c r="E10" s="337">
        <f>IF(SUM(E13,E40)=0,"-",SUM(E13,E40))</f>
        <v>1641</v>
      </c>
      <c r="F10" s="337">
        <f>IF(SUM(F13,F40)=0,"-",SUM(F13,F40))</f>
        <v>8191</v>
      </c>
      <c r="G10" s="337">
        <f>IF(SUM(G13,G40)=0,"-",SUM(G13,G40))</f>
        <v>34230</v>
      </c>
      <c r="H10" s="337">
        <f>IF(SUM(H13,H40)=0,"-",SUM(H13,H40))</f>
        <v>6114</v>
      </c>
      <c r="I10" s="323">
        <f>H10/G10*100</f>
        <v>17.861524978089395</v>
      </c>
    </row>
    <row r="11" spans="1:13" ht="16.5" customHeight="1" x14ac:dyDescent="0.35">
      <c r="A11" s="130" t="s">
        <v>26</v>
      </c>
      <c r="B11" s="328" t="s">
        <v>81</v>
      </c>
      <c r="C11" s="339">
        <f>SUM(C12:C13)</f>
        <v>38892</v>
      </c>
      <c r="D11" s="339">
        <f>SUM(D12:D13)</f>
        <v>4348</v>
      </c>
      <c r="E11" s="339">
        <f>SUM(E12:E13)</f>
        <v>1127</v>
      </c>
      <c r="F11" s="338">
        <f>SUM(F12:F13)</f>
        <v>5475</v>
      </c>
      <c r="G11" s="338">
        <f>SUM(G12:G13)</f>
        <v>24425</v>
      </c>
      <c r="H11" s="338">
        <f>SUM(H12:H13)</f>
        <v>3654</v>
      </c>
      <c r="I11" s="326">
        <f>H11/G11*100</f>
        <v>14.960081883316272</v>
      </c>
      <c r="J11" s="16"/>
      <c r="K11" s="16"/>
    </row>
    <row r="12" spans="1:13" ht="16.5" customHeight="1" x14ac:dyDescent="0.35">
      <c r="A12" s="139"/>
      <c r="B12" s="325" t="s">
        <v>32</v>
      </c>
      <c r="C12" s="337">
        <f>IF(SUM(C15,C18,C21,C24,C27,C30,C33,C36)=0,"-",SUM(C15,C18,C21,C24,C27,C30,C33,C36))</f>
        <v>16762</v>
      </c>
      <c r="D12" s="337">
        <f>IF(SUM(D15,D18,D21,D24,D27,D30,D33,D36)=0,"-",SUM(D15,D18,D21,D24,D27,D30,D33,D36))</f>
        <v>1872</v>
      </c>
      <c r="E12" s="337">
        <f>IF(SUM(E15,E18,E21,E24,E27,E30,E33,E36)=0,"-",SUM(E15,E18,E21,E24,E27,E30,E33,E36))</f>
        <v>408</v>
      </c>
      <c r="F12" s="337">
        <f>IF(SUM(F15,F18,F21,F24,F27,F30,F33,F36)=0,"-",SUM(F15,F18,F21,F24,F27,F30,F33,F36))</f>
        <v>2280</v>
      </c>
      <c r="G12" s="337">
        <f>IF(SUM(G15,G18,G21,G24,G27,G30,G33,G36)=0,"-",SUM(G15,G18,G21,G24,G27,G30,G33,G36))</f>
        <v>11100</v>
      </c>
      <c r="H12" s="337">
        <f>IF(SUM(H15,H18,H21,H24,H27,H30,H33,H36)=0,"-",SUM(H15,H18,H21,H24,H27,H30,H33,H36))</f>
        <v>1456</v>
      </c>
      <c r="I12" s="323">
        <f>H12/G12*100</f>
        <v>13.117117117117116</v>
      </c>
    </row>
    <row r="13" spans="1:13" ht="16.5" customHeight="1" x14ac:dyDescent="0.35">
      <c r="A13" s="138"/>
      <c r="B13" s="325" t="s">
        <v>31</v>
      </c>
      <c r="C13" s="337">
        <f>IF(SUM(C16,C19,C22,C25,C28,C31,C34,C37)=0,"-",SUM(C16,C19,C22,C25,C28,C31,C34,C37))</f>
        <v>22130</v>
      </c>
      <c r="D13" s="337">
        <f>IF(SUM(D16,D19,D22,D25,D28,D31,D34,D37)=0,"-",SUM(D16,D19,D22,D25,D28,D31,D34,D37))</f>
        <v>2476</v>
      </c>
      <c r="E13" s="337">
        <f>IF(SUM(E16,E19,E22,E25,E28,E31,E34,E37)=0,"-",SUM(E16,E19,E22,E25,E28,E31,E34,E37))</f>
        <v>719</v>
      </c>
      <c r="F13" s="337">
        <f>IF(SUM(F16,F19,F22,F25,F28,F31,F34,F37)=0,"-",SUM(F16,F19,F22,F25,F28,F31,F34,F37))</f>
        <v>3195</v>
      </c>
      <c r="G13" s="337">
        <f>IF(SUM(G16,G19,G22,G25,G28,G31,G34,G37)=0,"-",SUM(G16,G19,G22,G25,G28,G31,G34,G37))</f>
        <v>13325</v>
      </c>
      <c r="H13" s="337">
        <f>IF(SUM(H16,H19,H22,H25,H28,H31,H34,H37)=0,"-",SUM(H16,H19,H22,H25,H28,H31,H34,H37))</f>
        <v>2198</v>
      </c>
      <c r="I13" s="323">
        <f>H13/G13*100</f>
        <v>16.495309568480302</v>
      </c>
    </row>
    <row r="14" spans="1:13" ht="16.5" customHeight="1" x14ac:dyDescent="0.35">
      <c r="A14" s="322" t="s">
        <v>25</v>
      </c>
      <c r="B14" s="118" t="s">
        <v>81</v>
      </c>
      <c r="C14" s="336">
        <v>8330</v>
      </c>
      <c r="D14" s="336">
        <v>1681</v>
      </c>
      <c r="E14" s="336">
        <v>336</v>
      </c>
      <c r="F14" s="336">
        <v>2017</v>
      </c>
      <c r="G14" s="336">
        <v>6900</v>
      </c>
      <c r="H14" s="336">
        <v>1446</v>
      </c>
      <c r="I14" s="319">
        <v>20.956521739130434</v>
      </c>
    </row>
    <row r="15" spans="1:13" ht="16.5" customHeight="1" x14ac:dyDescent="0.35">
      <c r="A15" s="318"/>
      <c r="B15" s="114" t="s">
        <v>32</v>
      </c>
      <c r="C15" s="315">
        <v>3760</v>
      </c>
      <c r="D15" s="315">
        <v>797</v>
      </c>
      <c r="E15" s="315">
        <v>108</v>
      </c>
      <c r="F15" s="315">
        <v>905</v>
      </c>
      <c r="G15" s="315">
        <v>3120</v>
      </c>
      <c r="H15" s="315">
        <v>629</v>
      </c>
      <c r="I15" s="313">
        <v>20.160256410256412</v>
      </c>
    </row>
    <row r="16" spans="1:13" ht="16.5" customHeight="1" x14ac:dyDescent="0.35">
      <c r="A16" s="317"/>
      <c r="B16" s="114" t="s">
        <v>31</v>
      </c>
      <c r="C16" s="315">
        <v>4570</v>
      </c>
      <c r="D16" s="315">
        <v>884</v>
      </c>
      <c r="E16" s="315">
        <v>228</v>
      </c>
      <c r="F16" s="315">
        <v>1112</v>
      </c>
      <c r="G16" s="315">
        <v>3780</v>
      </c>
      <c r="H16" s="315">
        <v>817</v>
      </c>
      <c r="I16" s="313">
        <v>21.613756613756614</v>
      </c>
    </row>
    <row r="17" spans="1:9" ht="16.5" customHeight="1" x14ac:dyDescent="0.35">
      <c r="A17" s="322" t="s">
        <v>24</v>
      </c>
      <c r="B17" s="118" t="s">
        <v>81</v>
      </c>
      <c r="C17" s="336">
        <v>6427</v>
      </c>
      <c r="D17" s="336">
        <v>339</v>
      </c>
      <c r="E17" s="336">
        <v>46</v>
      </c>
      <c r="F17" s="336">
        <v>385</v>
      </c>
      <c r="G17" s="336">
        <v>3738</v>
      </c>
      <c r="H17" s="336">
        <v>202</v>
      </c>
      <c r="I17" s="319">
        <v>5.4039593365436058</v>
      </c>
    </row>
    <row r="18" spans="1:9" ht="16.5" customHeight="1" x14ac:dyDescent="0.35">
      <c r="A18" s="318"/>
      <c r="B18" s="114" t="s">
        <v>32</v>
      </c>
      <c r="C18" s="315">
        <v>2958</v>
      </c>
      <c r="D18" s="315">
        <v>119</v>
      </c>
      <c r="E18" s="315">
        <v>22</v>
      </c>
      <c r="F18" s="315">
        <v>141</v>
      </c>
      <c r="G18" s="315">
        <v>1909</v>
      </c>
      <c r="H18" s="315">
        <v>77</v>
      </c>
      <c r="I18" s="313">
        <v>4.0335254059717132</v>
      </c>
    </row>
    <row r="19" spans="1:9" ht="16.5" customHeight="1" x14ac:dyDescent="0.35">
      <c r="A19" s="317"/>
      <c r="B19" s="114" t="s">
        <v>31</v>
      </c>
      <c r="C19" s="315">
        <v>3469</v>
      </c>
      <c r="D19" s="315">
        <v>220</v>
      </c>
      <c r="E19" s="315">
        <v>24</v>
      </c>
      <c r="F19" s="315">
        <v>244</v>
      </c>
      <c r="G19" s="315">
        <v>1829</v>
      </c>
      <c r="H19" s="315">
        <v>125</v>
      </c>
      <c r="I19" s="313">
        <v>6.8343357025697102</v>
      </c>
    </row>
    <row r="20" spans="1:9" ht="16.5" customHeight="1" x14ac:dyDescent="0.35">
      <c r="A20" s="322" t="s">
        <v>23</v>
      </c>
      <c r="B20" s="118" t="s">
        <v>81</v>
      </c>
      <c r="C20" s="336">
        <v>1426</v>
      </c>
      <c r="D20" s="336">
        <v>301</v>
      </c>
      <c r="E20" s="336">
        <v>12</v>
      </c>
      <c r="F20" s="336">
        <v>313</v>
      </c>
      <c r="G20" s="336">
        <v>845</v>
      </c>
      <c r="H20" s="336">
        <v>201</v>
      </c>
      <c r="I20" s="319">
        <v>23.786982248520712</v>
      </c>
    </row>
    <row r="21" spans="1:9" ht="16.5" customHeight="1" x14ac:dyDescent="0.35">
      <c r="A21" s="318"/>
      <c r="B21" s="114" t="s">
        <v>32</v>
      </c>
      <c r="C21" s="315">
        <v>645</v>
      </c>
      <c r="D21" s="315">
        <v>104</v>
      </c>
      <c r="E21" s="315">
        <v>2</v>
      </c>
      <c r="F21" s="315">
        <v>106</v>
      </c>
      <c r="G21" s="315">
        <v>415</v>
      </c>
      <c r="H21" s="315">
        <v>59</v>
      </c>
      <c r="I21" s="313">
        <v>14.216867469879519</v>
      </c>
    </row>
    <row r="22" spans="1:9" ht="16.5" customHeight="1" x14ac:dyDescent="0.35">
      <c r="A22" s="317"/>
      <c r="B22" s="114" t="s">
        <v>31</v>
      </c>
      <c r="C22" s="315">
        <v>781</v>
      </c>
      <c r="D22" s="315">
        <v>197</v>
      </c>
      <c r="E22" s="315">
        <v>10</v>
      </c>
      <c r="F22" s="315">
        <v>207</v>
      </c>
      <c r="G22" s="315">
        <v>430</v>
      </c>
      <c r="H22" s="315">
        <v>142</v>
      </c>
      <c r="I22" s="313">
        <v>33.02325581395349</v>
      </c>
    </row>
    <row r="23" spans="1:9" ht="16.5" customHeight="1" x14ac:dyDescent="0.35">
      <c r="A23" s="322" t="s">
        <v>176</v>
      </c>
      <c r="B23" s="118" t="s">
        <v>81</v>
      </c>
      <c r="C23" s="336">
        <v>3250</v>
      </c>
      <c r="D23" s="336">
        <v>364</v>
      </c>
      <c r="E23" s="336" t="s">
        <v>80</v>
      </c>
      <c r="F23" s="336">
        <v>364</v>
      </c>
      <c r="G23" s="336">
        <v>2061</v>
      </c>
      <c r="H23" s="336">
        <v>216</v>
      </c>
      <c r="I23" s="319">
        <v>10.480349344978166</v>
      </c>
    </row>
    <row r="24" spans="1:9" ht="16.5" customHeight="1" x14ac:dyDescent="0.35">
      <c r="A24" s="318"/>
      <c r="B24" s="114" t="s">
        <v>32</v>
      </c>
      <c r="C24" s="315">
        <v>1492</v>
      </c>
      <c r="D24" s="315">
        <v>159</v>
      </c>
      <c r="E24" s="315" t="s">
        <v>80</v>
      </c>
      <c r="F24" s="315">
        <v>159</v>
      </c>
      <c r="G24" s="315">
        <v>1028</v>
      </c>
      <c r="H24" s="315">
        <v>91</v>
      </c>
      <c r="I24" s="313">
        <v>8.8521400778210122</v>
      </c>
    </row>
    <row r="25" spans="1:9" ht="16.5" customHeight="1" x14ac:dyDescent="0.35">
      <c r="A25" s="317"/>
      <c r="B25" s="114" t="s">
        <v>31</v>
      </c>
      <c r="C25" s="315">
        <v>1758</v>
      </c>
      <c r="D25" s="315">
        <v>205</v>
      </c>
      <c r="E25" s="315" t="s">
        <v>80</v>
      </c>
      <c r="F25" s="315">
        <v>205</v>
      </c>
      <c r="G25" s="315">
        <v>1033</v>
      </c>
      <c r="H25" s="315">
        <v>125</v>
      </c>
      <c r="I25" s="313">
        <v>12.100677637947726</v>
      </c>
    </row>
    <row r="26" spans="1:9" ht="16.5" customHeight="1" x14ac:dyDescent="0.35">
      <c r="A26" s="322" t="s">
        <v>21</v>
      </c>
      <c r="B26" s="118" t="s">
        <v>81</v>
      </c>
      <c r="C26" s="336">
        <v>1407</v>
      </c>
      <c r="D26" s="336" t="s">
        <v>80</v>
      </c>
      <c r="E26" s="336">
        <v>362</v>
      </c>
      <c r="F26" s="336">
        <v>362</v>
      </c>
      <c r="G26" s="336">
        <v>916</v>
      </c>
      <c r="H26" s="336">
        <v>172</v>
      </c>
      <c r="I26" s="319">
        <v>18.777292576419214</v>
      </c>
    </row>
    <row r="27" spans="1:9" ht="16.5" customHeight="1" x14ac:dyDescent="0.35">
      <c r="A27" s="318"/>
      <c r="B27" s="114" t="s">
        <v>32</v>
      </c>
      <c r="C27" s="315">
        <v>647</v>
      </c>
      <c r="D27" s="315" t="s">
        <v>80</v>
      </c>
      <c r="E27" s="315">
        <v>141</v>
      </c>
      <c r="F27" s="315">
        <v>141</v>
      </c>
      <c r="G27" s="315">
        <v>456</v>
      </c>
      <c r="H27" s="315">
        <v>56</v>
      </c>
      <c r="I27" s="313">
        <v>12.280701754385964</v>
      </c>
    </row>
    <row r="28" spans="1:9" ht="16.5" customHeight="1" x14ac:dyDescent="0.35">
      <c r="A28" s="317"/>
      <c r="B28" s="114" t="s">
        <v>31</v>
      </c>
      <c r="C28" s="315">
        <v>760</v>
      </c>
      <c r="D28" s="315" t="s">
        <v>80</v>
      </c>
      <c r="E28" s="315">
        <v>221</v>
      </c>
      <c r="F28" s="315">
        <v>221</v>
      </c>
      <c r="G28" s="315">
        <v>460</v>
      </c>
      <c r="H28" s="315">
        <v>116</v>
      </c>
      <c r="I28" s="313">
        <v>25.217391304347824</v>
      </c>
    </row>
    <row r="29" spans="1:9" ht="16.5" customHeight="1" x14ac:dyDescent="0.35">
      <c r="A29" s="322" t="s">
        <v>56</v>
      </c>
      <c r="B29" s="118" t="s">
        <v>81</v>
      </c>
      <c r="C29" s="336">
        <v>11142</v>
      </c>
      <c r="D29" s="336">
        <v>728</v>
      </c>
      <c r="E29" s="336">
        <v>325</v>
      </c>
      <c r="F29" s="336">
        <v>1053</v>
      </c>
      <c r="G29" s="336">
        <v>5350</v>
      </c>
      <c r="H29" s="336">
        <v>805</v>
      </c>
      <c r="I29" s="319">
        <v>15.046728971962617</v>
      </c>
    </row>
    <row r="30" spans="1:9" ht="16.5" customHeight="1" x14ac:dyDescent="0.35">
      <c r="A30" s="318"/>
      <c r="B30" s="114" t="s">
        <v>32</v>
      </c>
      <c r="C30" s="315">
        <v>4081</v>
      </c>
      <c r="D30" s="315">
        <v>305</v>
      </c>
      <c r="E30" s="315">
        <v>114</v>
      </c>
      <c r="F30" s="315">
        <v>419</v>
      </c>
      <c r="G30" s="315">
        <v>1922</v>
      </c>
      <c r="H30" s="315">
        <v>297</v>
      </c>
      <c r="I30" s="313">
        <v>15.452653485952133</v>
      </c>
    </row>
    <row r="31" spans="1:9" ht="16.5" customHeight="1" x14ac:dyDescent="0.35">
      <c r="A31" s="317"/>
      <c r="B31" s="114" t="s">
        <v>31</v>
      </c>
      <c r="C31" s="315">
        <v>7061</v>
      </c>
      <c r="D31" s="315">
        <v>423</v>
      </c>
      <c r="E31" s="315">
        <v>211</v>
      </c>
      <c r="F31" s="315">
        <v>634</v>
      </c>
      <c r="G31" s="315">
        <v>3428</v>
      </c>
      <c r="H31" s="315">
        <v>508</v>
      </c>
      <c r="I31" s="313">
        <v>14.819136522753793</v>
      </c>
    </row>
    <row r="32" spans="1:9" ht="16.5" customHeight="1" x14ac:dyDescent="0.35">
      <c r="A32" s="322" t="s">
        <v>19</v>
      </c>
      <c r="B32" s="118" t="s">
        <v>81</v>
      </c>
      <c r="C32" s="336">
        <v>1447</v>
      </c>
      <c r="D32" s="336">
        <v>264</v>
      </c>
      <c r="E32" s="336">
        <v>46</v>
      </c>
      <c r="F32" s="336">
        <v>310</v>
      </c>
      <c r="G32" s="336">
        <v>1099</v>
      </c>
      <c r="H32" s="336">
        <v>190</v>
      </c>
      <c r="I32" s="319">
        <v>17.288444040036396</v>
      </c>
    </row>
    <row r="33" spans="1:11" ht="16.5" customHeight="1" x14ac:dyDescent="0.35">
      <c r="A33" s="318"/>
      <c r="B33" s="114" t="s">
        <v>32</v>
      </c>
      <c r="C33" s="315">
        <v>710</v>
      </c>
      <c r="D33" s="315">
        <v>114</v>
      </c>
      <c r="E33" s="315">
        <v>21</v>
      </c>
      <c r="F33" s="315">
        <v>135</v>
      </c>
      <c r="G33" s="315">
        <v>535</v>
      </c>
      <c r="H33" s="315">
        <v>76</v>
      </c>
      <c r="I33" s="313">
        <v>14.205607476635516</v>
      </c>
    </row>
    <row r="34" spans="1:11" ht="16.5" customHeight="1" x14ac:dyDescent="0.35">
      <c r="A34" s="317"/>
      <c r="B34" s="114" t="s">
        <v>31</v>
      </c>
      <c r="C34" s="315">
        <v>737</v>
      </c>
      <c r="D34" s="315">
        <v>150</v>
      </c>
      <c r="E34" s="315">
        <v>25</v>
      </c>
      <c r="F34" s="315">
        <v>175</v>
      </c>
      <c r="G34" s="315">
        <v>564</v>
      </c>
      <c r="H34" s="315">
        <v>114</v>
      </c>
      <c r="I34" s="313">
        <v>20.212765957446805</v>
      </c>
    </row>
    <row r="35" spans="1:11" ht="16.5" customHeight="1" x14ac:dyDescent="0.35">
      <c r="A35" s="322" t="s">
        <v>18</v>
      </c>
      <c r="B35" s="118" t="s">
        <v>81</v>
      </c>
      <c r="C35" s="336">
        <v>5463</v>
      </c>
      <c r="D35" s="336">
        <v>671</v>
      </c>
      <c r="E35" s="336" t="s">
        <v>80</v>
      </c>
      <c r="F35" s="336">
        <v>671</v>
      </c>
      <c r="G35" s="336">
        <v>3516</v>
      </c>
      <c r="H35" s="336">
        <v>422</v>
      </c>
      <c r="I35" s="319">
        <v>12.002275312855518</v>
      </c>
    </row>
    <row r="36" spans="1:11" ht="16.5" customHeight="1" x14ac:dyDescent="0.35">
      <c r="A36" s="318"/>
      <c r="B36" s="114" t="s">
        <v>32</v>
      </c>
      <c r="C36" s="315">
        <v>2469</v>
      </c>
      <c r="D36" s="315">
        <v>274</v>
      </c>
      <c r="E36" s="315" t="s">
        <v>80</v>
      </c>
      <c r="F36" s="315">
        <v>274</v>
      </c>
      <c r="G36" s="315">
        <v>1715</v>
      </c>
      <c r="H36" s="315">
        <v>171</v>
      </c>
      <c r="I36" s="313">
        <v>9.9708454810495635</v>
      </c>
    </row>
    <row r="37" spans="1:11" ht="16.5" customHeight="1" x14ac:dyDescent="0.35">
      <c r="A37" s="317"/>
      <c r="B37" s="114" t="s">
        <v>31</v>
      </c>
      <c r="C37" s="315">
        <v>2994</v>
      </c>
      <c r="D37" s="315">
        <v>397</v>
      </c>
      <c r="E37" s="315" t="s">
        <v>80</v>
      </c>
      <c r="F37" s="315">
        <v>397</v>
      </c>
      <c r="G37" s="315">
        <v>1801</v>
      </c>
      <c r="H37" s="315">
        <v>251</v>
      </c>
      <c r="I37" s="313">
        <v>13.936701832315379</v>
      </c>
    </row>
    <row r="38" spans="1:11" ht="16.5" customHeight="1" x14ac:dyDescent="0.35">
      <c r="A38" s="335" t="s">
        <v>17</v>
      </c>
      <c r="B38" s="140" t="s">
        <v>81</v>
      </c>
      <c r="C38" s="20">
        <v>70228</v>
      </c>
      <c r="D38" s="20">
        <v>6458</v>
      </c>
      <c r="E38" s="20">
        <v>1403</v>
      </c>
      <c r="F38" s="128">
        <v>7861</v>
      </c>
      <c r="G38" s="128">
        <v>37441</v>
      </c>
      <c r="H38" s="128">
        <v>5966</v>
      </c>
      <c r="I38" s="326">
        <v>15.934403461446008</v>
      </c>
    </row>
    <row r="39" spans="1:11" ht="16.5" customHeight="1" x14ac:dyDescent="0.35">
      <c r="A39" s="334"/>
      <c r="B39" s="137" t="s">
        <v>32</v>
      </c>
      <c r="C39" s="332">
        <v>29623</v>
      </c>
      <c r="D39" s="124">
        <v>2384</v>
      </c>
      <c r="E39" s="124">
        <v>481</v>
      </c>
      <c r="F39" s="124">
        <v>2865</v>
      </c>
      <c r="G39" s="124">
        <v>16536</v>
      </c>
      <c r="H39" s="124">
        <v>2050</v>
      </c>
      <c r="I39" s="323">
        <v>12.397194000967586</v>
      </c>
    </row>
    <row r="40" spans="1:11" ht="16.5" customHeight="1" x14ac:dyDescent="0.35">
      <c r="A40" s="333"/>
      <c r="B40" s="137" t="s">
        <v>31</v>
      </c>
      <c r="C40" s="332">
        <v>40605</v>
      </c>
      <c r="D40" s="124">
        <v>4074</v>
      </c>
      <c r="E40" s="124">
        <v>922</v>
      </c>
      <c r="F40" s="124">
        <v>4996</v>
      </c>
      <c r="G40" s="124">
        <v>20905</v>
      </c>
      <c r="H40" s="124">
        <v>3916</v>
      </c>
      <c r="I40" s="323">
        <v>18.732360679263333</v>
      </c>
    </row>
    <row r="41" spans="1:11" ht="16.5" customHeight="1" x14ac:dyDescent="0.35">
      <c r="A41" s="133" t="s">
        <v>101</v>
      </c>
      <c r="B41" s="328" t="s">
        <v>81</v>
      </c>
      <c r="C41" s="18">
        <f>C44</f>
        <v>14791</v>
      </c>
      <c r="D41" s="18">
        <f>D44</f>
        <v>2098</v>
      </c>
      <c r="E41" s="18">
        <f>E44</f>
        <v>245</v>
      </c>
      <c r="F41" s="18">
        <f>F44</f>
        <v>2343</v>
      </c>
      <c r="G41" s="18">
        <f>G44</f>
        <v>9931</v>
      </c>
      <c r="H41" s="18">
        <f>H44</f>
        <v>1527</v>
      </c>
      <c r="I41" s="326">
        <f>H41/G41*100</f>
        <v>15.37609505588561</v>
      </c>
      <c r="J41" s="16"/>
      <c r="K41" s="16"/>
    </row>
    <row r="42" spans="1:11" ht="16.5" customHeight="1" x14ac:dyDescent="0.35">
      <c r="A42" s="330"/>
      <c r="B42" s="325" t="s">
        <v>32</v>
      </c>
      <c r="C42" s="17">
        <f>C45</f>
        <v>6445</v>
      </c>
      <c r="D42" s="17">
        <f>D45</f>
        <v>859</v>
      </c>
      <c r="E42" s="17">
        <f>E45</f>
        <v>97</v>
      </c>
      <c r="F42" s="17">
        <f>F45</f>
        <v>956</v>
      </c>
      <c r="G42" s="17">
        <f>G45</f>
        <v>4512</v>
      </c>
      <c r="H42" s="17">
        <f>H45</f>
        <v>602</v>
      </c>
      <c r="I42" s="323">
        <f>H42/G42*100</f>
        <v>13.342198581560282</v>
      </c>
    </row>
    <row r="43" spans="1:11" ht="16.5" customHeight="1" x14ac:dyDescent="0.35">
      <c r="A43" s="329"/>
      <c r="B43" s="325" t="s">
        <v>31</v>
      </c>
      <c r="C43" s="17">
        <f>C46</f>
        <v>8346</v>
      </c>
      <c r="D43" s="17">
        <f>D46</f>
        <v>1239</v>
      </c>
      <c r="E43" s="17">
        <f>E46</f>
        <v>148</v>
      </c>
      <c r="F43" s="17">
        <f>F46</f>
        <v>1387</v>
      </c>
      <c r="G43" s="17">
        <f>G46</f>
        <v>5419</v>
      </c>
      <c r="H43" s="17">
        <f>H46</f>
        <v>925</v>
      </c>
      <c r="I43" s="323">
        <f>H43/G43*100</f>
        <v>17.0695700313711</v>
      </c>
    </row>
    <row r="44" spans="1:11" ht="16.5" customHeight="1" x14ac:dyDescent="0.35">
      <c r="A44" s="130" t="s">
        <v>15</v>
      </c>
      <c r="B44" s="328" t="s">
        <v>81</v>
      </c>
      <c r="C44" s="18">
        <v>14791</v>
      </c>
      <c r="D44" s="18">
        <v>2098</v>
      </c>
      <c r="E44" s="18">
        <v>245</v>
      </c>
      <c r="F44" s="18">
        <v>2343</v>
      </c>
      <c r="G44" s="18">
        <v>9931</v>
      </c>
      <c r="H44" s="18">
        <v>1527</v>
      </c>
      <c r="I44" s="326">
        <v>15.37609505588561</v>
      </c>
      <c r="J44" s="16"/>
      <c r="K44" s="16"/>
    </row>
    <row r="45" spans="1:11" ht="16.5" customHeight="1" x14ac:dyDescent="0.35">
      <c r="A45" s="139"/>
      <c r="B45" s="325" t="s">
        <v>32</v>
      </c>
      <c r="C45" s="17">
        <v>6445</v>
      </c>
      <c r="D45" s="17">
        <v>859</v>
      </c>
      <c r="E45" s="17">
        <v>97</v>
      </c>
      <c r="F45" s="17">
        <v>956</v>
      </c>
      <c r="G45" s="17">
        <v>4512</v>
      </c>
      <c r="H45" s="17">
        <v>602</v>
      </c>
      <c r="I45" s="323">
        <v>13.342198581560282</v>
      </c>
    </row>
    <row r="46" spans="1:11" ht="16.5" customHeight="1" x14ac:dyDescent="0.35">
      <c r="A46" s="138"/>
      <c r="B46" s="325" t="s">
        <v>31</v>
      </c>
      <c r="C46" s="17">
        <v>8346</v>
      </c>
      <c r="D46" s="17">
        <v>1239</v>
      </c>
      <c r="E46" s="17">
        <v>148</v>
      </c>
      <c r="F46" s="17">
        <v>1387</v>
      </c>
      <c r="G46" s="17">
        <v>5419</v>
      </c>
      <c r="H46" s="17">
        <v>925</v>
      </c>
      <c r="I46" s="323">
        <v>17.0695700313711</v>
      </c>
    </row>
    <row r="47" spans="1:11" ht="16.5" customHeight="1" x14ac:dyDescent="0.35">
      <c r="A47" s="322" t="s">
        <v>14</v>
      </c>
      <c r="B47" s="118" t="s">
        <v>81</v>
      </c>
      <c r="C47" s="320">
        <v>5986</v>
      </c>
      <c r="D47" s="320">
        <v>583</v>
      </c>
      <c r="E47" s="321">
        <v>134</v>
      </c>
      <c r="F47" s="320">
        <v>717</v>
      </c>
      <c r="G47" s="320">
        <v>4455</v>
      </c>
      <c r="H47" s="320">
        <v>498</v>
      </c>
      <c r="I47" s="319">
        <v>11.178451178451178</v>
      </c>
    </row>
    <row r="48" spans="1:11" ht="16.5" customHeight="1" x14ac:dyDescent="0.35">
      <c r="A48" s="318"/>
      <c r="B48" s="114" t="s">
        <v>32</v>
      </c>
      <c r="C48" s="215">
        <v>2476</v>
      </c>
      <c r="D48" s="314">
        <v>222</v>
      </c>
      <c r="E48" s="112">
        <v>38</v>
      </c>
      <c r="F48" s="314">
        <v>260</v>
      </c>
      <c r="G48" s="314">
        <v>1890</v>
      </c>
      <c r="H48" s="314">
        <v>169</v>
      </c>
      <c r="I48" s="313">
        <v>8.9417989417989432</v>
      </c>
    </row>
    <row r="49" spans="1:11" ht="16.5" customHeight="1" x14ac:dyDescent="0.35">
      <c r="A49" s="317"/>
      <c r="B49" s="114" t="s">
        <v>31</v>
      </c>
      <c r="C49" s="215">
        <v>3510</v>
      </c>
      <c r="D49" s="314">
        <v>361</v>
      </c>
      <c r="E49" s="112">
        <v>96</v>
      </c>
      <c r="F49" s="314">
        <v>457</v>
      </c>
      <c r="G49" s="314">
        <v>2565</v>
      </c>
      <c r="H49" s="314">
        <v>329</v>
      </c>
      <c r="I49" s="313">
        <v>12.826510721247564</v>
      </c>
    </row>
    <row r="50" spans="1:11" ht="16.5" customHeight="1" x14ac:dyDescent="0.35">
      <c r="A50" s="322" t="s">
        <v>13</v>
      </c>
      <c r="B50" s="118" t="s">
        <v>81</v>
      </c>
      <c r="C50" s="320">
        <v>1006</v>
      </c>
      <c r="D50" s="320">
        <v>196</v>
      </c>
      <c r="E50" s="321" t="s">
        <v>8</v>
      </c>
      <c r="F50" s="320">
        <v>196</v>
      </c>
      <c r="G50" s="320">
        <v>725</v>
      </c>
      <c r="H50" s="320">
        <v>118</v>
      </c>
      <c r="I50" s="319">
        <v>16.275862068965516</v>
      </c>
    </row>
    <row r="51" spans="1:11" ht="16.5" customHeight="1" x14ac:dyDescent="0.35">
      <c r="A51" s="318"/>
      <c r="B51" s="114" t="s">
        <v>32</v>
      </c>
      <c r="C51" s="215">
        <v>409</v>
      </c>
      <c r="D51" s="314">
        <v>75</v>
      </c>
      <c r="E51" s="331" t="s">
        <v>80</v>
      </c>
      <c r="F51" s="314">
        <v>75</v>
      </c>
      <c r="G51" s="314">
        <v>299</v>
      </c>
      <c r="H51" s="314">
        <v>44</v>
      </c>
      <c r="I51" s="313">
        <v>14.715719063545151</v>
      </c>
    </row>
    <row r="52" spans="1:11" ht="16.5" customHeight="1" x14ac:dyDescent="0.35">
      <c r="A52" s="317"/>
      <c r="B52" s="114" t="s">
        <v>31</v>
      </c>
      <c r="C52" s="215">
        <v>597</v>
      </c>
      <c r="D52" s="314">
        <v>121</v>
      </c>
      <c r="E52" s="331" t="s">
        <v>80</v>
      </c>
      <c r="F52" s="314">
        <v>121</v>
      </c>
      <c r="G52" s="314">
        <v>426</v>
      </c>
      <c r="H52" s="314">
        <v>74</v>
      </c>
      <c r="I52" s="313">
        <v>17.370892018779344</v>
      </c>
    </row>
    <row r="53" spans="1:11" ht="16.5" customHeight="1" x14ac:dyDescent="0.35">
      <c r="A53" s="322" t="s">
        <v>12</v>
      </c>
      <c r="B53" s="118" t="s">
        <v>81</v>
      </c>
      <c r="C53" s="320">
        <v>3977</v>
      </c>
      <c r="D53" s="320">
        <v>413</v>
      </c>
      <c r="E53" s="321">
        <v>106</v>
      </c>
      <c r="F53" s="320">
        <v>519</v>
      </c>
      <c r="G53" s="320">
        <v>2332</v>
      </c>
      <c r="H53" s="320">
        <v>340</v>
      </c>
      <c r="I53" s="319">
        <v>14.579759862778729</v>
      </c>
    </row>
    <row r="54" spans="1:11" ht="16.5" customHeight="1" x14ac:dyDescent="0.35">
      <c r="A54" s="318"/>
      <c r="B54" s="114" t="s">
        <v>32</v>
      </c>
      <c r="C54" s="215">
        <v>1805</v>
      </c>
      <c r="D54" s="314">
        <v>172</v>
      </c>
      <c r="E54" s="112">
        <v>55</v>
      </c>
      <c r="F54" s="314">
        <v>227</v>
      </c>
      <c r="G54" s="314">
        <v>1144</v>
      </c>
      <c r="H54" s="314">
        <v>150</v>
      </c>
      <c r="I54" s="313">
        <v>13.111888111888112</v>
      </c>
    </row>
    <row r="55" spans="1:11" ht="16.5" customHeight="1" x14ac:dyDescent="0.35">
      <c r="A55" s="317"/>
      <c r="B55" s="114" t="s">
        <v>31</v>
      </c>
      <c r="C55" s="215">
        <v>2172</v>
      </c>
      <c r="D55" s="314">
        <v>241</v>
      </c>
      <c r="E55" s="112">
        <v>51</v>
      </c>
      <c r="F55" s="314">
        <v>292</v>
      </c>
      <c r="G55" s="314">
        <v>1188</v>
      </c>
      <c r="H55" s="314">
        <v>190</v>
      </c>
      <c r="I55" s="313">
        <v>15.993265993265993</v>
      </c>
    </row>
    <row r="56" spans="1:11" ht="16.5" customHeight="1" x14ac:dyDescent="0.35">
      <c r="A56" s="322" t="s">
        <v>11</v>
      </c>
      <c r="B56" s="118" t="s">
        <v>81</v>
      </c>
      <c r="C56" s="320">
        <v>3822</v>
      </c>
      <c r="D56" s="320">
        <v>906</v>
      </c>
      <c r="E56" s="321">
        <v>5</v>
      </c>
      <c r="F56" s="320">
        <v>911</v>
      </c>
      <c r="G56" s="320">
        <v>2419</v>
      </c>
      <c r="H56" s="320">
        <v>571</v>
      </c>
      <c r="I56" s="319">
        <v>23.604795369987599</v>
      </c>
    </row>
    <row r="57" spans="1:11" ht="16.5" customHeight="1" x14ac:dyDescent="0.35">
      <c r="A57" s="318"/>
      <c r="B57" s="114" t="s">
        <v>32</v>
      </c>
      <c r="C57" s="215">
        <v>1755</v>
      </c>
      <c r="D57" s="314">
        <v>390</v>
      </c>
      <c r="E57" s="112">
        <v>4</v>
      </c>
      <c r="F57" s="314">
        <v>394</v>
      </c>
      <c r="G57" s="314">
        <v>1179</v>
      </c>
      <c r="H57" s="314">
        <v>239</v>
      </c>
      <c r="I57" s="313">
        <v>20.271416454622564</v>
      </c>
    </row>
    <row r="58" spans="1:11" ht="16.5" customHeight="1" x14ac:dyDescent="0.35">
      <c r="A58" s="317"/>
      <c r="B58" s="114" t="s">
        <v>31</v>
      </c>
      <c r="C58" s="215">
        <v>2067</v>
      </c>
      <c r="D58" s="314">
        <v>516</v>
      </c>
      <c r="E58" s="112">
        <v>1</v>
      </c>
      <c r="F58" s="314">
        <v>517</v>
      </c>
      <c r="G58" s="314">
        <v>1240</v>
      </c>
      <c r="H58" s="314">
        <v>332</v>
      </c>
      <c r="I58" s="313">
        <v>26.7741935483871</v>
      </c>
    </row>
    <row r="59" spans="1:11" ht="16.5" customHeight="1" x14ac:dyDescent="0.35">
      <c r="A59" s="133" t="s">
        <v>100</v>
      </c>
      <c r="B59" s="328" t="s">
        <v>81</v>
      </c>
      <c r="C59" s="327">
        <f>C62</f>
        <v>12348</v>
      </c>
      <c r="D59" s="327">
        <f>D62</f>
        <v>1672</v>
      </c>
      <c r="E59" s="327">
        <f>E62</f>
        <v>76</v>
      </c>
      <c r="F59" s="327">
        <f>F62</f>
        <v>1748</v>
      </c>
      <c r="G59" s="327">
        <f>G62</f>
        <v>6426</v>
      </c>
      <c r="H59" s="327">
        <f>H62</f>
        <v>1044</v>
      </c>
      <c r="I59" s="326">
        <f>H59/G59*100</f>
        <v>16.246498599439775</v>
      </c>
      <c r="J59" s="16"/>
      <c r="K59" s="16"/>
    </row>
    <row r="60" spans="1:11" ht="16.5" customHeight="1" x14ac:dyDescent="0.35">
      <c r="A60" s="330"/>
      <c r="B60" s="325" t="s">
        <v>32</v>
      </c>
      <c r="C60" s="324">
        <f>C63</f>
        <v>5079</v>
      </c>
      <c r="D60" s="324">
        <f>D63</f>
        <v>692</v>
      </c>
      <c r="E60" s="324">
        <f>E63</f>
        <v>31</v>
      </c>
      <c r="F60" s="324">
        <f>F63</f>
        <v>723</v>
      </c>
      <c r="G60" s="324">
        <f>G63</f>
        <v>2832</v>
      </c>
      <c r="H60" s="324">
        <f>H63</f>
        <v>410</v>
      </c>
      <c r="I60" s="323">
        <f>H60/G60*100</f>
        <v>14.477401129943503</v>
      </c>
    </row>
    <row r="61" spans="1:11" ht="16.5" customHeight="1" x14ac:dyDescent="0.35">
      <c r="A61" s="329"/>
      <c r="B61" s="325" t="s">
        <v>31</v>
      </c>
      <c r="C61" s="324">
        <f>C64</f>
        <v>7269</v>
      </c>
      <c r="D61" s="324">
        <f>D64</f>
        <v>980</v>
      </c>
      <c r="E61" s="324">
        <f>E64</f>
        <v>45</v>
      </c>
      <c r="F61" s="324">
        <f>F64</f>
        <v>1025</v>
      </c>
      <c r="G61" s="324">
        <f>G64</f>
        <v>3594</v>
      </c>
      <c r="H61" s="324">
        <f>H64</f>
        <v>634</v>
      </c>
      <c r="I61" s="323">
        <f>H61/G61*100</f>
        <v>17.640511964385087</v>
      </c>
    </row>
    <row r="62" spans="1:11" ht="16.5" customHeight="1" x14ac:dyDescent="0.35">
      <c r="A62" s="130" t="s">
        <v>9</v>
      </c>
      <c r="B62" s="328" t="s">
        <v>81</v>
      </c>
      <c r="C62" s="327">
        <v>12348</v>
      </c>
      <c r="D62" s="327">
        <v>1672</v>
      </c>
      <c r="E62" s="327">
        <v>76</v>
      </c>
      <c r="F62" s="327">
        <v>1748</v>
      </c>
      <c r="G62" s="327">
        <v>6426</v>
      </c>
      <c r="H62" s="327">
        <v>1044</v>
      </c>
      <c r="I62" s="326">
        <v>0.16246498599439776</v>
      </c>
      <c r="J62" s="16"/>
      <c r="K62" s="16"/>
    </row>
    <row r="63" spans="1:11" ht="16.5" customHeight="1" x14ac:dyDescent="0.35">
      <c r="A63" s="139"/>
      <c r="B63" s="325" t="s">
        <v>32</v>
      </c>
      <c r="C63" s="324">
        <v>5079</v>
      </c>
      <c r="D63" s="324">
        <v>692</v>
      </c>
      <c r="E63" s="324">
        <v>31</v>
      </c>
      <c r="F63" s="324">
        <v>723</v>
      </c>
      <c r="G63" s="324">
        <v>2832</v>
      </c>
      <c r="H63" s="324">
        <v>410</v>
      </c>
      <c r="I63" s="323">
        <v>0.14477401129943504</v>
      </c>
    </row>
    <row r="64" spans="1:11" ht="16.5" customHeight="1" x14ac:dyDescent="0.35">
      <c r="A64" s="138"/>
      <c r="B64" s="325" t="s">
        <v>31</v>
      </c>
      <c r="C64" s="324">
        <v>7269</v>
      </c>
      <c r="D64" s="324">
        <v>980</v>
      </c>
      <c r="E64" s="324">
        <v>45</v>
      </c>
      <c r="F64" s="324">
        <v>1025</v>
      </c>
      <c r="G64" s="324">
        <v>3594</v>
      </c>
      <c r="H64" s="324">
        <v>634</v>
      </c>
      <c r="I64" s="323">
        <v>0.17640511964385086</v>
      </c>
    </row>
    <row r="65" spans="1:9" ht="16.5" customHeight="1" x14ac:dyDescent="0.35">
      <c r="A65" s="322" t="s">
        <v>7</v>
      </c>
      <c r="B65" s="118" t="s">
        <v>81</v>
      </c>
      <c r="C65" s="320">
        <v>3357</v>
      </c>
      <c r="D65" s="320">
        <v>405</v>
      </c>
      <c r="E65" s="321">
        <v>57</v>
      </c>
      <c r="F65" s="320">
        <v>462</v>
      </c>
      <c r="G65" s="320">
        <v>1587</v>
      </c>
      <c r="H65" s="320">
        <v>284</v>
      </c>
      <c r="I65" s="319">
        <v>0.17895400126023944</v>
      </c>
    </row>
    <row r="66" spans="1:9" ht="16.5" customHeight="1" x14ac:dyDescent="0.35">
      <c r="A66" s="318"/>
      <c r="B66" s="114" t="s">
        <v>32</v>
      </c>
      <c r="C66" s="316">
        <v>1219</v>
      </c>
      <c r="D66" s="316">
        <v>157</v>
      </c>
      <c r="E66" s="315">
        <v>24</v>
      </c>
      <c r="F66" s="314">
        <v>181</v>
      </c>
      <c r="G66" s="314">
        <v>573</v>
      </c>
      <c r="H66" s="314">
        <v>104</v>
      </c>
      <c r="I66" s="313">
        <v>0.18150087260034903</v>
      </c>
    </row>
    <row r="67" spans="1:9" ht="16.5" customHeight="1" x14ac:dyDescent="0.35">
      <c r="A67" s="317"/>
      <c r="B67" s="114" t="s">
        <v>31</v>
      </c>
      <c r="C67" s="316">
        <v>2138</v>
      </c>
      <c r="D67" s="316">
        <v>248</v>
      </c>
      <c r="E67" s="315">
        <v>33</v>
      </c>
      <c r="F67" s="314">
        <v>281</v>
      </c>
      <c r="G67" s="314">
        <v>1014</v>
      </c>
      <c r="H67" s="314">
        <v>180</v>
      </c>
      <c r="I67" s="313">
        <v>0.17751479289940827</v>
      </c>
    </row>
    <row r="68" spans="1:9" ht="16.5" customHeight="1" x14ac:dyDescent="0.35">
      <c r="A68" s="322" t="s">
        <v>6</v>
      </c>
      <c r="B68" s="118" t="s">
        <v>81</v>
      </c>
      <c r="C68" s="320">
        <v>2373</v>
      </c>
      <c r="D68" s="320">
        <v>388</v>
      </c>
      <c r="E68" s="321" t="s">
        <v>80</v>
      </c>
      <c r="F68" s="320">
        <v>388</v>
      </c>
      <c r="G68" s="320">
        <v>1324</v>
      </c>
      <c r="H68" s="320">
        <v>227</v>
      </c>
      <c r="I68" s="319">
        <v>0.1714501510574018</v>
      </c>
    </row>
    <row r="69" spans="1:9" ht="16.5" customHeight="1" x14ac:dyDescent="0.35">
      <c r="A69" s="318"/>
      <c r="B69" s="114" t="s">
        <v>32</v>
      </c>
      <c r="C69" s="316">
        <v>999</v>
      </c>
      <c r="D69" s="316">
        <v>151</v>
      </c>
      <c r="E69" s="315" t="s">
        <v>80</v>
      </c>
      <c r="F69" s="314">
        <v>151</v>
      </c>
      <c r="G69" s="314">
        <v>618</v>
      </c>
      <c r="H69" s="314">
        <v>89</v>
      </c>
      <c r="I69" s="313">
        <v>0.14401294498381878</v>
      </c>
    </row>
    <row r="70" spans="1:9" ht="16.5" customHeight="1" x14ac:dyDescent="0.35">
      <c r="A70" s="317"/>
      <c r="B70" s="114" t="s">
        <v>31</v>
      </c>
      <c r="C70" s="316">
        <v>1374</v>
      </c>
      <c r="D70" s="316">
        <v>237</v>
      </c>
      <c r="E70" s="315" t="s">
        <v>80</v>
      </c>
      <c r="F70" s="314">
        <v>237</v>
      </c>
      <c r="G70" s="314">
        <v>706</v>
      </c>
      <c r="H70" s="314">
        <v>138</v>
      </c>
      <c r="I70" s="313">
        <v>0.19546742209631729</v>
      </c>
    </row>
    <row r="71" spans="1:9" ht="16.5" customHeight="1" x14ac:dyDescent="0.35">
      <c r="A71" s="322" t="s">
        <v>5</v>
      </c>
      <c r="B71" s="118" t="s">
        <v>81</v>
      </c>
      <c r="C71" s="320">
        <v>3045</v>
      </c>
      <c r="D71" s="320">
        <v>411</v>
      </c>
      <c r="E71" s="321" t="s">
        <v>80</v>
      </c>
      <c r="F71" s="320">
        <v>411</v>
      </c>
      <c r="G71" s="320">
        <v>1775</v>
      </c>
      <c r="H71" s="320">
        <v>267</v>
      </c>
      <c r="I71" s="319">
        <v>0.15042253521126761</v>
      </c>
    </row>
    <row r="72" spans="1:9" ht="16.5" customHeight="1" x14ac:dyDescent="0.35">
      <c r="A72" s="318"/>
      <c r="B72" s="114" t="s">
        <v>32</v>
      </c>
      <c r="C72" s="316">
        <v>1399</v>
      </c>
      <c r="D72" s="316">
        <v>194</v>
      </c>
      <c r="E72" s="315" t="s">
        <v>80</v>
      </c>
      <c r="F72" s="314">
        <v>194</v>
      </c>
      <c r="G72" s="314">
        <v>893</v>
      </c>
      <c r="H72" s="314">
        <v>121</v>
      </c>
      <c r="I72" s="313">
        <v>0.13549832026875699</v>
      </c>
    </row>
    <row r="73" spans="1:9" ht="16.5" customHeight="1" x14ac:dyDescent="0.35">
      <c r="A73" s="317"/>
      <c r="B73" s="114" t="s">
        <v>31</v>
      </c>
      <c r="C73" s="316">
        <v>1646</v>
      </c>
      <c r="D73" s="316">
        <v>217</v>
      </c>
      <c r="E73" s="315" t="s">
        <v>80</v>
      </c>
      <c r="F73" s="314">
        <v>217</v>
      </c>
      <c r="G73" s="314">
        <v>882</v>
      </c>
      <c r="H73" s="314">
        <v>146</v>
      </c>
      <c r="I73" s="313">
        <v>0.1655328798185941</v>
      </c>
    </row>
    <row r="74" spans="1:9" ht="16.5" customHeight="1" x14ac:dyDescent="0.35">
      <c r="A74" s="322" t="s">
        <v>4</v>
      </c>
      <c r="B74" s="118" t="s">
        <v>81</v>
      </c>
      <c r="C74" s="320">
        <v>1821</v>
      </c>
      <c r="D74" s="320">
        <v>268</v>
      </c>
      <c r="E74" s="321">
        <v>19</v>
      </c>
      <c r="F74" s="320">
        <v>287</v>
      </c>
      <c r="G74" s="320">
        <v>722</v>
      </c>
      <c r="H74" s="320">
        <v>168</v>
      </c>
      <c r="I74" s="319">
        <v>0.23268698060941828</v>
      </c>
    </row>
    <row r="75" spans="1:9" ht="16.5" customHeight="1" x14ac:dyDescent="0.35">
      <c r="A75" s="318"/>
      <c r="B75" s="114" t="s">
        <v>32</v>
      </c>
      <c r="C75" s="316">
        <v>686</v>
      </c>
      <c r="D75" s="316">
        <v>107</v>
      </c>
      <c r="E75" s="315">
        <v>7</v>
      </c>
      <c r="F75" s="314">
        <v>114</v>
      </c>
      <c r="G75" s="314">
        <v>256</v>
      </c>
      <c r="H75" s="314">
        <v>59</v>
      </c>
      <c r="I75" s="313">
        <v>0.23046875</v>
      </c>
    </row>
    <row r="76" spans="1:9" ht="16.5" customHeight="1" x14ac:dyDescent="0.35">
      <c r="A76" s="317"/>
      <c r="B76" s="114" t="s">
        <v>31</v>
      </c>
      <c r="C76" s="316">
        <v>1135</v>
      </c>
      <c r="D76" s="316">
        <v>161</v>
      </c>
      <c r="E76" s="315">
        <v>12</v>
      </c>
      <c r="F76" s="314">
        <v>173</v>
      </c>
      <c r="G76" s="314">
        <v>466</v>
      </c>
      <c r="H76" s="314">
        <v>109</v>
      </c>
      <c r="I76" s="313">
        <v>0.23390557939914164</v>
      </c>
    </row>
    <row r="77" spans="1:9" ht="16.5" customHeight="1" x14ac:dyDescent="0.35">
      <c r="A77" s="322" t="s">
        <v>3</v>
      </c>
      <c r="B77" s="118" t="s">
        <v>81</v>
      </c>
      <c r="C77" s="320">
        <v>1752</v>
      </c>
      <c r="D77" s="320">
        <v>200</v>
      </c>
      <c r="E77" s="321" t="s">
        <v>80</v>
      </c>
      <c r="F77" s="320">
        <v>200</v>
      </c>
      <c r="G77" s="320">
        <v>1018</v>
      </c>
      <c r="H77" s="320">
        <v>98</v>
      </c>
      <c r="I77" s="319">
        <v>9.6267190569744601E-2</v>
      </c>
    </row>
    <row r="78" spans="1:9" ht="16.5" customHeight="1" x14ac:dyDescent="0.35">
      <c r="A78" s="318"/>
      <c r="B78" s="114" t="s">
        <v>32</v>
      </c>
      <c r="C78" s="316">
        <v>776</v>
      </c>
      <c r="D78" s="316">
        <v>83</v>
      </c>
      <c r="E78" s="315" t="s">
        <v>80</v>
      </c>
      <c r="F78" s="314">
        <v>83</v>
      </c>
      <c r="G78" s="314">
        <v>492</v>
      </c>
      <c r="H78" s="314">
        <v>37</v>
      </c>
      <c r="I78" s="313">
        <v>7.5203252032520332E-2</v>
      </c>
    </row>
    <row r="79" spans="1:9" ht="16.5" customHeight="1" x14ac:dyDescent="0.35">
      <c r="A79" s="317"/>
      <c r="B79" s="114" t="s">
        <v>31</v>
      </c>
      <c r="C79" s="316">
        <v>976</v>
      </c>
      <c r="D79" s="316">
        <v>117</v>
      </c>
      <c r="E79" s="315" t="s">
        <v>40</v>
      </c>
      <c r="F79" s="314">
        <v>117</v>
      </c>
      <c r="G79" s="314">
        <v>526</v>
      </c>
      <c r="H79" s="314">
        <v>61</v>
      </c>
      <c r="I79" s="313">
        <v>0.11596958174904944</v>
      </c>
    </row>
    <row r="80" spans="1:9" ht="16.5" customHeight="1" x14ac:dyDescent="0.35">
      <c r="A80" s="47" t="s">
        <v>175</v>
      </c>
      <c r="B80" s="47"/>
      <c r="C80" s="47"/>
      <c r="D80" s="47"/>
      <c r="E80" s="45"/>
      <c r="F80" s="312"/>
      <c r="G80" s="312"/>
      <c r="H80" s="312"/>
      <c r="I80" s="16"/>
    </row>
    <row r="81" spans="1:9" ht="16.5" customHeight="1" x14ac:dyDescent="0.35">
      <c r="A81" s="69"/>
      <c r="B81" s="69"/>
      <c r="C81" s="69"/>
      <c r="D81" s="69"/>
      <c r="E81" s="46"/>
      <c r="F81" s="311"/>
      <c r="G81" s="311"/>
      <c r="H81" s="311"/>
    </row>
    <row r="82" spans="1:9" x14ac:dyDescent="0.35">
      <c r="A82" s="47"/>
      <c r="B82" s="47"/>
      <c r="C82" s="47"/>
      <c r="D82" s="47"/>
      <c r="E82" s="16"/>
      <c r="F82" s="16"/>
      <c r="G82" s="16"/>
      <c r="H82" s="16"/>
    </row>
    <row r="83" spans="1:9" x14ac:dyDescent="0.35">
      <c r="D83" s="41"/>
      <c r="E83" s="15"/>
      <c r="F83" s="308"/>
      <c r="G83" s="308"/>
      <c r="H83" s="308"/>
    </row>
    <row r="84" spans="1:9" x14ac:dyDescent="0.35">
      <c r="D84" s="41"/>
      <c r="E84" s="15"/>
      <c r="F84" s="308"/>
      <c r="G84" s="308"/>
      <c r="H84" s="308"/>
    </row>
    <row r="85" spans="1:9" s="309" customFormat="1" ht="30.75" customHeight="1" x14ac:dyDescent="0.15">
      <c r="A85" s="310"/>
      <c r="B85" s="310"/>
      <c r="C85" s="310"/>
      <c r="D85" s="310"/>
      <c r="E85" s="310"/>
      <c r="F85" s="310"/>
      <c r="G85" s="310"/>
      <c r="H85" s="310"/>
      <c r="I85" s="310"/>
    </row>
    <row r="86" spans="1:9" x14ac:dyDescent="0.35">
      <c r="D86" s="41"/>
      <c r="E86" s="15"/>
      <c r="F86" s="308"/>
      <c r="G86" s="308"/>
      <c r="H86" s="308"/>
    </row>
    <row r="87" spans="1:9" x14ac:dyDescent="0.35">
      <c r="D87" s="41"/>
      <c r="E87" s="15"/>
      <c r="F87" s="308"/>
      <c r="G87" s="308"/>
      <c r="H87" s="308"/>
    </row>
  </sheetData>
  <mergeCells count="31">
    <mergeCell ref="A11:A13"/>
    <mergeCell ref="A14:A16"/>
    <mergeCell ref="A17:A19"/>
    <mergeCell ref="A20:A22"/>
    <mergeCell ref="A53:A55"/>
    <mergeCell ref="A56:A58"/>
    <mergeCell ref="G2:I2"/>
    <mergeCell ref="A5:A7"/>
    <mergeCell ref="A23:A25"/>
    <mergeCell ref="A1:F1"/>
    <mergeCell ref="A2:B3"/>
    <mergeCell ref="C2:C3"/>
    <mergeCell ref="D2:F2"/>
    <mergeCell ref="A8:A10"/>
    <mergeCell ref="A59:A61"/>
    <mergeCell ref="A26:A28"/>
    <mergeCell ref="A29:A31"/>
    <mergeCell ref="A32:A34"/>
    <mergeCell ref="A35:A37"/>
    <mergeCell ref="A38:A40"/>
    <mergeCell ref="A41:A43"/>
    <mergeCell ref="A44:A46"/>
    <mergeCell ref="A47:A49"/>
    <mergeCell ref="A50:A52"/>
    <mergeCell ref="A85:I85"/>
    <mergeCell ref="A62:A64"/>
    <mergeCell ref="A65:A67"/>
    <mergeCell ref="A68:A70"/>
    <mergeCell ref="A71:A73"/>
    <mergeCell ref="A74:A76"/>
    <mergeCell ref="A77:A79"/>
  </mergeCells>
  <phoneticPr fontId="5"/>
  <printOptions horizontalCentered="1"/>
  <pageMargins left="0.31496062992125984" right="0.31496062992125984" top="0.78740157480314965" bottom="0.19685039370078741" header="0" footer="0"/>
  <headerFooter alignWithMargins="0"/>
  <rowBreaks count="4" manualBreakCount="4">
    <brk id="40" max="6" man="1"/>
    <brk id="22160" min="188" max="40220" man="1"/>
    <brk id="26140" min="184" max="46680" man="1"/>
    <brk id="29988" min="180" max="505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zoomScale="80" zoomScaleNormal="80" zoomScaleSheetLayoutView="80" workbookViewId="0">
      <pane ySplit="7" topLeftCell="A8" activePane="bottomLeft" state="frozen"/>
      <selection activeCell="A59" sqref="A59:A61"/>
      <selection pane="bottomLeft" activeCell="A59" sqref="A59:A61"/>
    </sheetView>
  </sheetViews>
  <sheetFormatPr defaultRowHeight="15" x14ac:dyDescent="0.15"/>
  <cols>
    <col min="1" max="1" width="16.625" style="366" customWidth="1"/>
    <col min="2" max="2" width="7.125" style="366" customWidth="1"/>
    <col min="3" max="3" width="10.625" style="366" customWidth="1"/>
    <col min="4" max="4" width="10.625" style="177" customWidth="1"/>
    <col min="5" max="5" width="9.125" style="365" customWidth="1"/>
    <col min="6" max="11" width="10.625" style="177" customWidth="1"/>
    <col min="12" max="13" width="9.125" style="177" customWidth="1"/>
    <col min="14" max="14" width="2.375" style="177" customWidth="1"/>
    <col min="15" max="17" width="8.375" style="177" customWidth="1"/>
    <col min="18" max="16384" width="9" style="177"/>
  </cols>
  <sheetData>
    <row r="1" spans="1:15" s="63" customFormat="1" ht="18" customHeight="1" x14ac:dyDescent="0.15">
      <c r="A1" s="68" t="s">
        <v>213</v>
      </c>
      <c r="B1" s="68"/>
      <c r="C1" s="68"/>
      <c r="D1" s="68"/>
      <c r="E1" s="68"/>
      <c r="F1" s="64"/>
      <c r="L1" s="90" t="s">
        <v>35</v>
      </c>
      <c r="M1" s="90"/>
      <c r="N1" s="65"/>
    </row>
    <row r="2" spans="1:15" ht="16.5" customHeight="1" x14ac:dyDescent="0.15">
      <c r="A2" s="98"/>
      <c r="B2" s="98"/>
      <c r="C2" s="164" t="s">
        <v>199</v>
      </c>
      <c r="D2" s="164" t="s">
        <v>198</v>
      </c>
      <c r="E2" s="58" t="s">
        <v>212</v>
      </c>
      <c r="F2" s="59"/>
      <c r="G2" s="59"/>
      <c r="H2" s="59"/>
      <c r="I2" s="59"/>
      <c r="J2" s="59"/>
      <c r="K2" s="59"/>
      <c r="L2" s="59"/>
      <c r="M2" s="57"/>
      <c r="N2" s="423"/>
      <c r="O2" s="370"/>
    </row>
    <row r="3" spans="1:15" ht="16.5" customHeight="1" x14ac:dyDescent="0.15">
      <c r="A3" s="98"/>
      <c r="B3" s="98"/>
      <c r="C3" s="187"/>
      <c r="D3" s="187"/>
      <c r="E3" s="58" t="s">
        <v>196</v>
      </c>
      <c r="F3" s="59"/>
      <c r="G3" s="59"/>
      <c r="H3" s="59"/>
      <c r="I3" s="59"/>
      <c r="J3" s="59"/>
      <c r="K3" s="57"/>
      <c r="L3" s="30" t="s">
        <v>195</v>
      </c>
      <c r="M3" s="30" t="s">
        <v>194</v>
      </c>
    </row>
    <row r="4" spans="1:15" ht="16.5" customHeight="1" x14ac:dyDescent="0.15">
      <c r="A4" s="98"/>
      <c r="B4" s="98"/>
      <c r="C4" s="187"/>
      <c r="D4" s="187"/>
      <c r="E4" s="98" t="s">
        <v>193</v>
      </c>
      <c r="F4" s="383" t="s">
        <v>192</v>
      </c>
      <c r="G4" s="59"/>
      <c r="H4" s="59"/>
      <c r="I4" s="57"/>
      <c r="J4" s="30" t="s">
        <v>191</v>
      </c>
      <c r="K4" s="33" t="s">
        <v>190</v>
      </c>
      <c r="L4" s="30"/>
      <c r="M4" s="30"/>
    </row>
    <row r="5" spans="1:15" ht="16.5" customHeight="1" x14ac:dyDescent="0.15">
      <c r="A5" s="98"/>
      <c r="B5" s="98"/>
      <c r="C5" s="187"/>
      <c r="D5" s="187"/>
      <c r="E5" s="98"/>
      <c r="F5" s="384"/>
      <c r="G5" s="383" t="s">
        <v>189</v>
      </c>
      <c r="H5" s="59"/>
      <c r="I5" s="57"/>
      <c r="J5" s="30"/>
      <c r="K5" s="382"/>
      <c r="L5" s="30"/>
      <c r="M5" s="30"/>
    </row>
    <row r="6" spans="1:15" ht="16.5" customHeight="1" x14ac:dyDescent="0.15">
      <c r="A6" s="98"/>
      <c r="B6" s="98"/>
      <c r="C6" s="187"/>
      <c r="D6" s="187"/>
      <c r="E6" s="98"/>
      <c r="F6" s="384"/>
      <c r="G6" s="384"/>
      <c r="H6" s="383" t="s">
        <v>188</v>
      </c>
      <c r="I6" s="73"/>
      <c r="J6" s="30"/>
      <c r="K6" s="382"/>
      <c r="L6" s="30"/>
      <c r="M6" s="30"/>
    </row>
    <row r="7" spans="1:15" ht="33" customHeight="1" x14ac:dyDescent="0.15">
      <c r="A7" s="98"/>
      <c r="B7" s="98"/>
      <c r="C7" s="155"/>
      <c r="D7" s="155"/>
      <c r="E7" s="98"/>
      <c r="F7" s="381"/>
      <c r="G7" s="381"/>
      <c r="H7" s="381"/>
      <c r="I7" s="380" t="s">
        <v>187</v>
      </c>
      <c r="J7" s="30"/>
      <c r="K7" s="379"/>
      <c r="L7" s="30"/>
      <c r="M7" s="30"/>
    </row>
    <row r="8" spans="1:15" ht="16.5" customHeight="1" x14ac:dyDescent="0.15">
      <c r="A8" s="378" t="s">
        <v>28</v>
      </c>
      <c r="B8" s="149" t="s">
        <v>81</v>
      </c>
      <c r="C8" s="23">
        <v>267046</v>
      </c>
      <c r="D8" s="23">
        <v>22848</v>
      </c>
      <c r="E8" s="23">
        <v>4608</v>
      </c>
      <c r="F8" s="23">
        <v>625</v>
      </c>
      <c r="G8" s="23">
        <v>425</v>
      </c>
      <c r="H8" s="23">
        <v>265</v>
      </c>
      <c r="I8" s="23">
        <v>79</v>
      </c>
      <c r="J8" s="23">
        <v>525</v>
      </c>
      <c r="K8" s="23">
        <v>8789</v>
      </c>
      <c r="L8" s="23">
        <v>7011</v>
      </c>
      <c r="M8" s="23">
        <v>1290</v>
      </c>
    </row>
    <row r="9" spans="1:15" ht="16.5" customHeight="1" x14ac:dyDescent="0.15">
      <c r="A9" s="378"/>
      <c r="B9" s="144" t="s">
        <v>32</v>
      </c>
      <c r="C9" s="22">
        <v>99970</v>
      </c>
      <c r="D9" s="22">
        <v>10498</v>
      </c>
      <c r="E9" s="22">
        <v>1569</v>
      </c>
      <c r="F9" s="22">
        <v>339</v>
      </c>
      <c r="G9" s="22">
        <v>234</v>
      </c>
      <c r="H9" s="22">
        <v>147</v>
      </c>
      <c r="I9" s="22">
        <v>46</v>
      </c>
      <c r="J9" s="22">
        <v>286</v>
      </c>
      <c r="K9" s="22">
        <v>4325</v>
      </c>
      <c r="L9" s="22">
        <v>3355</v>
      </c>
      <c r="M9" s="22">
        <v>624</v>
      </c>
    </row>
    <row r="10" spans="1:15" ht="16.5" customHeight="1" x14ac:dyDescent="0.15">
      <c r="A10" s="378"/>
      <c r="B10" s="144" t="s">
        <v>31</v>
      </c>
      <c r="C10" s="22">
        <v>167076</v>
      </c>
      <c r="D10" s="22">
        <v>12350</v>
      </c>
      <c r="E10" s="22">
        <v>3039</v>
      </c>
      <c r="F10" s="22">
        <v>286</v>
      </c>
      <c r="G10" s="22">
        <v>191</v>
      </c>
      <c r="H10" s="22">
        <v>118</v>
      </c>
      <c r="I10" s="22">
        <v>33</v>
      </c>
      <c r="J10" s="22">
        <v>239</v>
      </c>
      <c r="K10" s="22">
        <v>4464</v>
      </c>
      <c r="L10" s="22">
        <v>3656</v>
      </c>
      <c r="M10" s="22">
        <v>666</v>
      </c>
    </row>
    <row r="11" spans="1:15" ht="16.5" customHeight="1" x14ac:dyDescent="0.15">
      <c r="A11" s="133" t="s">
        <v>27</v>
      </c>
      <c r="B11" s="129" t="s">
        <v>81</v>
      </c>
      <c r="C11" s="20">
        <f>SUM(C12:C13)</f>
        <v>13767</v>
      </c>
      <c r="D11" s="20">
        <f>SUM(D12:D13)</f>
        <v>1336</v>
      </c>
      <c r="E11" s="20">
        <f>SUM(E12:E13)</f>
        <v>361</v>
      </c>
      <c r="F11" s="20">
        <f>SUM(F12:F13)</f>
        <v>37</v>
      </c>
      <c r="G11" s="20">
        <f>SUM(G12:G13)</f>
        <v>7</v>
      </c>
      <c r="H11" s="20">
        <f>SUM(H12:H13)</f>
        <v>3</v>
      </c>
      <c r="I11" s="20">
        <f>SUM(I12:I13)</f>
        <v>1</v>
      </c>
      <c r="J11" s="20">
        <f>SUM(J12:J13)</f>
        <v>6</v>
      </c>
      <c r="K11" s="20">
        <f>SUM(K12:K13)</f>
        <v>471</v>
      </c>
      <c r="L11" s="20">
        <f>SUM(L12:L13)</f>
        <v>369</v>
      </c>
      <c r="M11" s="20">
        <f>SUM(M12:M13)</f>
        <v>92</v>
      </c>
    </row>
    <row r="12" spans="1:15" ht="16.5" customHeight="1" x14ac:dyDescent="0.15">
      <c r="A12" s="377"/>
      <c r="B12" s="125" t="s">
        <v>32</v>
      </c>
      <c r="C12" s="332">
        <f>IF(SUM(C15,C42)=0,"-",SUM(C15,C42))</f>
        <v>5248</v>
      </c>
      <c r="D12" s="332">
        <f>IF(SUM(D15,D42)=0,"-",SUM(D15,D42))</f>
        <v>616</v>
      </c>
      <c r="E12" s="332">
        <f>IF(SUM(E15,E42)=0,"-",SUM(E15,E42))</f>
        <v>133</v>
      </c>
      <c r="F12" s="332">
        <f>IF(SUM(F15,F42)=0,"-",SUM(F15,F42))</f>
        <v>19</v>
      </c>
      <c r="G12" s="332">
        <f>IF(SUM(G15,G42)=0,"-",SUM(G15,G42))</f>
        <v>3</v>
      </c>
      <c r="H12" s="332">
        <f>IF(SUM(H15,H42)=0,"-",SUM(H15,H42))</f>
        <v>2</v>
      </c>
      <c r="I12" s="332">
        <f>IF(SUM(I15,I42)=0,"-",SUM(I15,I42))</f>
        <v>1</v>
      </c>
      <c r="J12" s="332">
        <f>IF(SUM(J15,J42)=0,"-",SUM(J15,J42))</f>
        <v>1</v>
      </c>
      <c r="K12" s="332">
        <f>IF(SUM(K15,K42)=0,"-",SUM(K15,K42))</f>
        <v>242</v>
      </c>
      <c r="L12" s="332">
        <f>IF(SUM(L15,L42)=0,"-",SUM(L15,L42))</f>
        <v>176</v>
      </c>
      <c r="M12" s="332">
        <f>IF(SUM(M15,M42)=0,"-",SUM(M15,M42))</f>
        <v>45</v>
      </c>
    </row>
    <row r="13" spans="1:15" ht="16.5" customHeight="1" x14ac:dyDescent="0.15">
      <c r="A13" s="376"/>
      <c r="B13" s="125" t="s">
        <v>31</v>
      </c>
      <c r="C13" s="332">
        <f>IF(SUM(C16,C43)=0,"-",SUM(C16,C43))</f>
        <v>8519</v>
      </c>
      <c r="D13" s="332">
        <f>IF(SUM(D16,D43)=0,"-",SUM(D16,D43))</f>
        <v>720</v>
      </c>
      <c r="E13" s="332">
        <f>IF(SUM(E16,E43)=0,"-",SUM(E16,E43))</f>
        <v>228</v>
      </c>
      <c r="F13" s="332">
        <f>IF(SUM(F16,F43)=0,"-",SUM(F16,F43))</f>
        <v>18</v>
      </c>
      <c r="G13" s="332">
        <f>IF(SUM(G16,G43)=0,"-",SUM(G16,G43))</f>
        <v>4</v>
      </c>
      <c r="H13" s="332">
        <f>IF(SUM(H16,H43)=0,"-",SUM(H16,H43))</f>
        <v>1</v>
      </c>
      <c r="I13" s="332" t="str">
        <f>IF(SUM(I16,I43)=0,"-",SUM(I16,I43))</f>
        <v>-</v>
      </c>
      <c r="J13" s="332">
        <f>IF(SUM(J16,J43)=0,"-",SUM(J16,J43))</f>
        <v>5</v>
      </c>
      <c r="K13" s="332">
        <f>IF(SUM(K16,K43)=0,"-",SUM(K16,K43))</f>
        <v>229</v>
      </c>
      <c r="L13" s="332">
        <f>IF(SUM(L16,L43)=0,"-",SUM(L16,L43))</f>
        <v>193</v>
      </c>
      <c r="M13" s="332">
        <f>IF(SUM(M16,M43)=0,"-",SUM(M16,M43))</f>
        <v>47</v>
      </c>
    </row>
    <row r="14" spans="1:15" ht="16.5" customHeight="1" x14ac:dyDescent="0.15">
      <c r="A14" s="375" t="s">
        <v>26</v>
      </c>
      <c r="B14" s="129" t="s">
        <v>81</v>
      </c>
      <c r="C14" s="20">
        <f>SUM(C15:C16)</f>
        <v>5758</v>
      </c>
      <c r="D14" s="20">
        <f>SUM(D15:D16)</f>
        <v>613</v>
      </c>
      <c r="E14" s="20">
        <f>SUM(E15:E16)</f>
        <v>189</v>
      </c>
      <c r="F14" s="20">
        <f>SUM(F15:F16)</f>
        <v>13</v>
      </c>
      <c r="G14" s="20">
        <f>SUM(G15:G16)</f>
        <v>7</v>
      </c>
      <c r="H14" s="20">
        <f>SUM(H15:H16)</f>
        <v>3</v>
      </c>
      <c r="I14" s="20">
        <f>SUM(I15:I16)</f>
        <v>1</v>
      </c>
      <c r="J14" s="20">
        <f>SUM(J15:J16)</f>
        <v>4</v>
      </c>
      <c r="K14" s="20">
        <f>SUM(K15:K16)</f>
        <v>210</v>
      </c>
      <c r="L14" s="20">
        <f>SUM(L15:L16)</f>
        <v>105</v>
      </c>
      <c r="M14" s="20">
        <f>SUM(M15:M16)</f>
        <v>92</v>
      </c>
    </row>
    <row r="15" spans="1:15" ht="16.5" customHeight="1" x14ac:dyDescent="0.15">
      <c r="A15" s="374"/>
      <c r="B15" s="125" t="s">
        <v>32</v>
      </c>
      <c r="C15" s="332">
        <f>IF(SUM(C18,C21,C24,C27,C30,C33,C36,C39)=0,"-",SUM(C18,C21,C24,C27,C30,C33,C36,C39))</f>
        <v>2363</v>
      </c>
      <c r="D15" s="332">
        <f>IF(SUM(D18,D21,D24,D27,D30,D33,D36,D39)=0,"-",SUM(D18,D21,D24,D27,D30,D33,D36,D39))</f>
        <v>299</v>
      </c>
      <c r="E15" s="332">
        <f>IF(SUM(E18,E21,E24,E27,E30,E33,E36,E39)=0,"-",SUM(E18,E21,E24,E27,E30,E33,E36,E39))</f>
        <v>76</v>
      </c>
      <c r="F15" s="332">
        <f>IF(SUM(F18,F21,F24,F27,F30,F33,F36,F39)=0,"-",SUM(F18,F21,F24,F27,F30,F33,F36,F39))</f>
        <v>8</v>
      </c>
      <c r="G15" s="332">
        <f>IF(SUM(G18,G21,G24,G27,G30,G33,G36,G39)=0,"-",SUM(G18,G21,G24,G27,G30,G33,G36,G39))</f>
        <v>3</v>
      </c>
      <c r="H15" s="332">
        <f>IF(SUM(H18,H21,H24,H27,H30,H33,H36,H39)=0,"-",SUM(H18,H21,H24,H27,H30,H33,H36,H39))</f>
        <v>2</v>
      </c>
      <c r="I15" s="332">
        <f>IF(SUM(I18,I21,I24,I27,I30,I33,I36,I39)=0,"-",SUM(I18,I21,I24,I27,I30,I33,I36,I39))</f>
        <v>1</v>
      </c>
      <c r="J15" s="332">
        <f>IF(SUM(J18,J21,J24,J27,J30,J33,J36,J39)=0,"-",SUM(J18,J21,J24,J27,J30,J33,J36,J39))</f>
        <v>1</v>
      </c>
      <c r="K15" s="332">
        <f>IF(SUM(K18,K21,K24,K27,K30,K33,K36,K39)=0,"-",SUM(K18,K21,K24,K27,K30,K33,K36,K39))</f>
        <v>108</v>
      </c>
      <c r="L15" s="332">
        <f>IF(SUM(L18,L21,L24,L27,L30,L33,L36,L39)=0,"-",SUM(L18,L21,L24,L27,L30,L33,L36,L39))</f>
        <v>61</v>
      </c>
      <c r="M15" s="332">
        <f>IF(SUM(M18,M21,M24,M27,M30,M33,M36,M39)=0,"-",SUM(M18,M21,M24,M27,M30,M33,M36,M39))</f>
        <v>45</v>
      </c>
    </row>
    <row r="16" spans="1:15" ht="16.5" customHeight="1" x14ac:dyDescent="0.15">
      <c r="A16" s="374"/>
      <c r="B16" s="125" t="s">
        <v>31</v>
      </c>
      <c r="C16" s="332">
        <f>IF(SUM(C19,C22,C25,C28,C31,C34,C37,C40)=0,"-",SUM(C19,C22,C25,C28,C31,C34,C37,C40))</f>
        <v>3395</v>
      </c>
      <c r="D16" s="332">
        <f>IF(SUM(D19,D22,D25,D28,D31,D34,D37,D40)=0,"-",SUM(D19,D22,D25,D28,D31,D34,D37,D40))</f>
        <v>314</v>
      </c>
      <c r="E16" s="332">
        <f>IF(SUM(E19,E22,E25,E28,E31,E34,E37,E40)=0,"-",SUM(E19,E22,E25,E28,E31,E34,E37,E40))</f>
        <v>113</v>
      </c>
      <c r="F16" s="332">
        <f>IF(SUM(F19,F22,F25,F28,F31,F34,F37,F40)=0,"-",SUM(F19,F22,F25,F28,F31,F34,F37,F40))</f>
        <v>5</v>
      </c>
      <c r="G16" s="332">
        <f>IF(SUM(G19,G22,G25,G28,G31,G34,G37,G40)=0,"-",SUM(G19,G22,G25,G28,G31,G34,G37,G40))</f>
        <v>4</v>
      </c>
      <c r="H16" s="332">
        <f>IF(SUM(H19,H22,H25,H28,H31,H34,H37,H40)=0,"-",SUM(H19,H22,H25,H28,H31,H34,H37,H40))</f>
        <v>1</v>
      </c>
      <c r="I16" s="332" t="str">
        <f>IF(SUM(I19,I22,I25,I28,I31,I34,I37,I40)=0,"-",SUM(I19,I22,I25,I28,I31,I34,I37,I40))</f>
        <v>-</v>
      </c>
      <c r="J16" s="332">
        <f>IF(SUM(J19,J22,J25,J28,J31,J34,J37,J40)=0,"-",SUM(J19,J22,J25,J28,J31,J34,J37,J40))</f>
        <v>3</v>
      </c>
      <c r="K16" s="332">
        <f>IF(SUM(K19,K22,K25,K28,K31,K34,K37,K40)=0,"-",SUM(K19,K22,K25,K28,K31,K34,K37,K40))</f>
        <v>102</v>
      </c>
      <c r="L16" s="332">
        <f>IF(SUM(L19,L22,L25,L28,L31,L34,L37,L40)=0,"-",SUM(L19,L22,L25,L28,L31,L34,L37,L40))</f>
        <v>44</v>
      </c>
      <c r="M16" s="332">
        <f>IF(SUM(M19,M22,M25,M28,M31,M34,M37,M40)=0,"-",SUM(M19,M22,M25,M28,M31,M34,M37,M40))</f>
        <v>47</v>
      </c>
    </row>
    <row r="17" spans="1:13" ht="16.5" customHeight="1" x14ac:dyDescent="0.15">
      <c r="A17" s="119" t="s">
        <v>25</v>
      </c>
      <c r="B17" s="373" t="s">
        <v>81</v>
      </c>
      <c r="C17" s="321">
        <v>2041</v>
      </c>
      <c r="D17" s="321">
        <v>174</v>
      </c>
      <c r="E17" s="321">
        <v>50</v>
      </c>
      <c r="F17" s="321">
        <v>7</v>
      </c>
      <c r="G17" s="321">
        <v>1</v>
      </c>
      <c r="H17" s="321" t="s">
        <v>80</v>
      </c>
      <c r="I17" s="321" t="s">
        <v>80</v>
      </c>
      <c r="J17" s="321">
        <v>3</v>
      </c>
      <c r="K17" s="321">
        <v>66</v>
      </c>
      <c r="L17" s="321">
        <v>14</v>
      </c>
      <c r="M17" s="321">
        <v>34</v>
      </c>
    </row>
    <row r="18" spans="1:13" ht="16.5" customHeight="1" x14ac:dyDescent="0.15">
      <c r="A18" s="116"/>
      <c r="B18" s="214" t="s">
        <v>32</v>
      </c>
      <c r="C18" s="372">
        <v>887</v>
      </c>
      <c r="D18" s="372">
        <v>94</v>
      </c>
      <c r="E18" s="372">
        <v>25</v>
      </c>
      <c r="F18" s="372">
        <v>5</v>
      </c>
      <c r="G18" s="372" t="s">
        <v>80</v>
      </c>
      <c r="H18" s="372" t="s">
        <v>80</v>
      </c>
      <c r="I18" s="372" t="s">
        <v>80</v>
      </c>
      <c r="J18" s="372">
        <v>1</v>
      </c>
      <c r="K18" s="372">
        <v>35</v>
      </c>
      <c r="L18" s="372">
        <v>13</v>
      </c>
      <c r="M18" s="372">
        <v>15</v>
      </c>
    </row>
    <row r="19" spans="1:13" ht="16.5" customHeight="1" x14ac:dyDescent="0.15">
      <c r="A19" s="115"/>
      <c r="B19" s="214" t="s">
        <v>31</v>
      </c>
      <c r="C19" s="372">
        <v>1154</v>
      </c>
      <c r="D19" s="372">
        <v>80</v>
      </c>
      <c r="E19" s="372">
        <v>25</v>
      </c>
      <c r="F19" s="372">
        <v>2</v>
      </c>
      <c r="G19" s="372">
        <v>1</v>
      </c>
      <c r="H19" s="372" t="s">
        <v>80</v>
      </c>
      <c r="I19" s="372" t="s">
        <v>80</v>
      </c>
      <c r="J19" s="372">
        <v>2</v>
      </c>
      <c r="K19" s="372">
        <v>31</v>
      </c>
      <c r="L19" s="372">
        <v>1</v>
      </c>
      <c r="M19" s="372">
        <v>19</v>
      </c>
    </row>
    <row r="20" spans="1:13" ht="16.5" customHeight="1" x14ac:dyDescent="0.15">
      <c r="A20" s="119" t="s">
        <v>24</v>
      </c>
      <c r="B20" s="373" t="s">
        <v>81</v>
      </c>
      <c r="C20" s="321">
        <v>427</v>
      </c>
      <c r="D20" s="321">
        <v>126</v>
      </c>
      <c r="E20" s="321">
        <v>41</v>
      </c>
      <c r="F20" s="321">
        <v>2</v>
      </c>
      <c r="G20" s="321">
        <v>2</v>
      </c>
      <c r="H20" s="321">
        <v>1</v>
      </c>
      <c r="I20" s="321" t="s">
        <v>80</v>
      </c>
      <c r="J20" s="321">
        <v>1</v>
      </c>
      <c r="K20" s="321">
        <v>39</v>
      </c>
      <c r="L20" s="321">
        <v>43</v>
      </c>
      <c r="M20" s="321" t="s">
        <v>80</v>
      </c>
    </row>
    <row r="21" spans="1:13" ht="16.5" customHeight="1" x14ac:dyDescent="0.15">
      <c r="A21" s="116"/>
      <c r="B21" s="214" t="s">
        <v>32</v>
      </c>
      <c r="C21" s="372">
        <v>138</v>
      </c>
      <c r="D21" s="372">
        <v>50</v>
      </c>
      <c r="E21" s="372">
        <v>13</v>
      </c>
      <c r="F21" s="372">
        <v>1</v>
      </c>
      <c r="G21" s="372">
        <v>1</v>
      </c>
      <c r="H21" s="372" t="s">
        <v>80</v>
      </c>
      <c r="I21" s="372" t="s">
        <v>80</v>
      </c>
      <c r="J21" s="372" t="s">
        <v>80</v>
      </c>
      <c r="K21" s="372">
        <v>19</v>
      </c>
      <c r="L21" s="372">
        <v>17</v>
      </c>
      <c r="M21" s="372" t="s">
        <v>80</v>
      </c>
    </row>
    <row r="22" spans="1:13" ht="16.5" customHeight="1" x14ac:dyDescent="0.15">
      <c r="A22" s="115"/>
      <c r="B22" s="214" t="s">
        <v>31</v>
      </c>
      <c r="C22" s="372">
        <v>289</v>
      </c>
      <c r="D22" s="372">
        <v>76</v>
      </c>
      <c r="E22" s="372">
        <v>28</v>
      </c>
      <c r="F22" s="372">
        <v>1</v>
      </c>
      <c r="G22" s="372">
        <v>1</v>
      </c>
      <c r="H22" s="372">
        <v>1</v>
      </c>
      <c r="I22" s="372">
        <v>0</v>
      </c>
      <c r="J22" s="372">
        <v>1</v>
      </c>
      <c r="K22" s="372">
        <v>20</v>
      </c>
      <c r="L22" s="372">
        <v>26</v>
      </c>
      <c r="M22" s="372" t="s">
        <v>80</v>
      </c>
    </row>
    <row r="23" spans="1:13" ht="16.5" customHeight="1" x14ac:dyDescent="0.15">
      <c r="A23" s="119" t="s">
        <v>23</v>
      </c>
      <c r="B23" s="373" t="s">
        <v>81</v>
      </c>
      <c r="C23" s="321">
        <v>307</v>
      </c>
      <c r="D23" s="321">
        <v>23</v>
      </c>
      <c r="E23" s="321">
        <v>13</v>
      </c>
      <c r="F23" s="321" t="s">
        <v>80</v>
      </c>
      <c r="G23" s="321" t="s">
        <v>80</v>
      </c>
      <c r="H23" s="321" t="s">
        <v>80</v>
      </c>
      <c r="I23" s="321" t="s">
        <v>80</v>
      </c>
      <c r="J23" s="321" t="s">
        <v>80</v>
      </c>
      <c r="K23" s="321">
        <v>10</v>
      </c>
      <c r="L23" s="321" t="s">
        <v>80</v>
      </c>
      <c r="M23" s="321" t="s">
        <v>80</v>
      </c>
    </row>
    <row r="24" spans="1:13" ht="16.5" customHeight="1" x14ac:dyDescent="0.15">
      <c r="A24" s="116"/>
      <c r="B24" s="214" t="s">
        <v>32</v>
      </c>
      <c r="C24" s="372">
        <v>107</v>
      </c>
      <c r="D24" s="372">
        <v>13</v>
      </c>
      <c r="E24" s="372">
        <v>4</v>
      </c>
      <c r="F24" s="372" t="s">
        <v>80</v>
      </c>
      <c r="G24" s="372" t="s">
        <v>80</v>
      </c>
      <c r="H24" s="372" t="s">
        <v>80</v>
      </c>
      <c r="I24" s="372" t="s">
        <v>80</v>
      </c>
      <c r="J24" s="372" t="s">
        <v>80</v>
      </c>
      <c r="K24" s="372">
        <v>9</v>
      </c>
      <c r="L24" s="372" t="s">
        <v>80</v>
      </c>
      <c r="M24" s="372" t="s">
        <v>80</v>
      </c>
    </row>
    <row r="25" spans="1:13" ht="16.5" customHeight="1" x14ac:dyDescent="0.15">
      <c r="A25" s="115"/>
      <c r="B25" s="214" t="s">
        <v>31</v>
      </c>
      <c r="C25" s="372">
        <v>200</v>
      </c>
      <c r="D25" s="372">
        <v>10</v>
      </c>
      <c r="E25" s="372">
        <v>9</v>
      </c>
      <c r="F25" s="372" t="s">
        <v>80</v>
      </c>
      <c r="G25" s="372" t="s">
        <v>80</v>
      </c>
      <c r="H25" s="372" t="s">
        <v>80</v>
      </c>
      <c r="I25" s="372" t="s">
        <v>80</v>
      </c>
      <c r="J25" s="372" t="s">
        <v>80</v>
      </c>
      <c r="K25" s="372">
        <v>1</v>
      </c>
      <c r="L25" s="372" t="s">
        <v>80</v>
      </c>
      <c r="M25" s="372" t="s">
        <v>80</v>
      </c>
    </row>
    <row r="26" spans="1:13" ht="16.5" customHeight="1" x14ac:dyDescent="0.15">
      <c r="A26" s="119" t="s">
        <v>176</v>
      </c>
      <c r="B26" s="373" t="s">
        <v>81</v>
      </c>
      <c r="C26" s="321">
        <v>448</v>
      </c>
      <c r="D26" s="321">
        <v>63</v>
      </c>
      <c r="E26" s="321">
        <v>19</v>
      </c>
      <c r="F26" s="321" t="s">
        <v>80</v>
      </c>
      <c r="G26" s="321" t="s">
        <v>80</v>
      </c>
      <c r="H26" s="321" t="s">
        <v>80</v>
      </c>
      <c r="I26" s="321" t="s">
        <v>80</v>
      </c>
      <c r="J26" s="321" t="s">
        <v>80</v>
      </c>
      <c r="K26" s="321">
        <v>35</v>
      </c>
      <c r="L26" s="321">
        <v>9</v>
      </c>
      <c r="M26" s="321" t="s">
        <v>80</v>
      </c>
    </row>
    <row r="27" spans="1:13" ht="16.5" customHeight="1" x14ac:dyDescent="0.15">
      <c r="A27" s="116"/>
      <c r="B27" s="214" t="s">
        <v>32</v>
      </c>
      <c r="C27" s="372">
        <v>195</v>
      </c>
      <c r="D27" s="372">
        <v>25</v>
      </c>
      <c r="E27" s="372">
        <v>4</v>
      </c>
      <c r="F27" s="372" t="s">
        <v>80</v>
      </c>
      <c r="G27" s="372" t="s">
        <v>80</v>
      </c>
      <c r="H27" s="372" t="s">
        <v>80</v>
      </c>
      <c r="I27" s="372" t="s">
        <v>80</v>
      </c>
      <c r="J27" s="372" t="s">
        <v>80</v>
      </c>
      <c r="K27" s="372">
        <v>16</v>
      </c>
      <c r="L27" s="372">
        <v>5</v>
      </c>
      <c r="M27" s="372" t="s">
        <v>80</v>
      </c>
    </row>
    <row r="28" spans="1:13" ht="16.5" customHeight="1" x14ac:dyDescent="0.15">
      <c r="A28" s="115"/>
      <c r="B28" s="214" t="s">
        <v>31</v>
      </c>
      <c r="C28" s="372">
        <v>253</v>
      </c>
      <c r="D28" s="372">
        <v>38</v>
      </c>
      <c r="E28" s="372">
        <v>15</v>
      </c>
      <c r="F28" s="372" t="s">
        <v>80</v>
      </c>
      <c r="G28" s="372" t="s">
        <v>80</v>
      </c>
      <c r="H28" s="372" t="s">
        <v>80</v>
      </c>
      <c r="I28" s="372" t="s">
        <v>80</v>
      </c>
      <c r="J28" s="372" t="s">
        <v>80</v>
      </c>
      <c r="K28" s="372">
        <v>19</v>
      </c>
      <c r="L28" s="372">
        <v>4</v>
      </c>
      <c r="M28" s="372" t="s">
        <v>80</v>
      </c>
    </row>
    <row r="29" spans="1:13" ht="16.5" customHeight="1" x14ac:dyDescent="0.15">
      <c r="A29" s="119" t="s">
        <v>21</v>
      </c>
      <c r="B29" s="373" t="s">
        <v>81</v>
      </c>
      <c r="C29" s="321">
        <v>370</v>
      </c>
      <c r="D29" s="321">
        <v>39</v>
      </c>
      <c r="E29" s="321" t="s">
        <v>80</v>
      </c>
      <c r="F29" s="321" t="s">
        <v>80</v>
      </c>
      <c r="G29" s="321" t="s">
        <v>80</v>
      </c>
      <c r="H29" s="321" t="s">
        <v>80</v>
      </c>
      <c r="I29" s="321" t="s">
        <v>80</v>
      </c>
      <c r="J29" s="321" t="s">
        <v>80</v>
      </c>
      <c r="K29" s="321">
        <v>1</v>
      </c>
      <c r="L29" s="321" t="s">
        <v>80</v>
      </c>
      <c r="M29" s="321">
        <v>38</v>
      </c>
    </row>
    <row r="30" spans="1:13" ht="16.5" customHeight="1" x14ac:dyDescent="0.15">
      <c r="A30" s="116"/>
      <c r="B30" s="214" t="s">
        <v>32</v>
      </c>
      <c r="C30" s="372">
        <v>133</v>
      </c>
      <c r="D30" s="372">
        <v>22</v>
      </c>
      <c r="E30" s="372" t="s">
        <v>80</v>
      </c>
      <c r="F30" s="372" t="s">
        <v>80</v>
      </c>
      <c r="G30" s="372" t="s">
        <v>80</v>
      </c>
      <c r="H30" s="372" t="s">
        <v>80</v>
      </c>
      <c r="I30" s="372" t="s">
        <v>80</v>
      </c>
      <c r="J30" s="372" t="s">
        <v>80</v>
      </c>
      <c r="K30" s="372">
        <v>1</v>
      </c>
      <c r="L30" s="372" t="s">
        <v>80</v>
      </c>
      <c r="M30" s="372">
        <v>21</v>
      </c>
    </row>
    <row r="31" spans="1:13" ht="16.5" customHeight="1" x14ac:dyDescent="0.15">
      <c r="A31" s="115"/>
      <c r="B31" s="214" t="s">
        <v>31</v>
      </c>
      <c r="C31" s="372">
        <v>237</v>
      </c>
      <c r="D31" s="372">
        <v>17</v>
      </c>
      <c r="E31" s="372" t="s">
        <v>80</v>
      </c>
      <c r="F31" s="372" t="s">
        <v>80</v>
      </c>
      <c r="G31" s="372" t="s">
        <v>80</v>
      </c>
      <c r="H31" s="372" t="s">
        <v>80</v>
      </c>
      <c r="I31" s="372" t="s">
        <v>80</v>
      </c>
      <c r="J31" s="372" t="s">
        <v>80</v>
      </c>
      <c r="K31" s="372" t="s">
        <v>80</v>
      </c>
      <c r="L31" s="372" t="s">
        <v>80</v>
      </c>
      <c r="M31" s="372">
        <v>17</v>
      </c>
    </row>
    <row r="32" spans="1:13" ht="16.5" customHeight="1" x14ac:dyDescent="0.15">
      <c r="A32" s="119" t="s">
        <v>56</v>
      </c>
      <c r="B32" s="373" t="s">
        <v>81</v>
      </c>
      <c r="C32" s="321">
        <v>1095</v>
      </c>
      <c r="D32" s="321">
        <v>96</v>
      </c>
      <c r="E32" s="321">
        <v>24</v>
      </c>
      <c r="F32" s="321">
        <v>2</v>
      </c>
      <c r="G32" s="321">
        <v>2</v>
      </c>
      <c r="H32" s="321">
        <v>1</v>
      </c>
      <c r="I32" s="321">
        <v>1</v>
      </c>
      <c r="J32" s="321" t="s">
        <v>80</v>
      </c>
      <c r="K32" s="321">
        <v>26</v>
      </c>
      <c r="L32" s="321">
        <v>24</v>
      </c>
      <c r="M32" s="321">
        <v>20</v>
      </c>
    </row>
    <row r="33" spans="1:13" ht="16.5" customHeight="1" x14ac:dyDescent="0.15">
      <c r="A33" s="116"/>
      <c r="B33" s="214" t="s">
        <v>32</v>
      </c>
      <c r="C33" s="372">
        <v>466</v>
      </c>
      <c r="D33" s="372">
        <v>57</v>
      </c>
      <c r="E33" s="372">
        <v>12</v>
      </c>
      <c r="F33" s="372">
        <v>1</v>
      </c>
      <c r="G33" s="372">
        <v>1</v>
      </c>
      <c r="H33" s="372">
        <v>1</v>
      </c>
      <c r="I33" s="372">
        <v>1</v>
      </c>
      <c r="J33" s="372" t="s">
        <v>80</v>
      </c>
      <c r="K33" s="372">
        <v>19</v>
      </c>
      <c r="L33" s="372">
        <v>16</v>
      </c>
      <c r="M33" s="372">
        <v>9</v>
      </c>
    </row>
    <row r="34" spans="1:13" ht="16.5" customHeight="1" x14ac:dyDescent="0.15">
      <c r="A34" s="115"/>
      <c r="B34" s="214" t="s">
        <v>31</v>
      </c>
      <c r="C34" s="372">
        <v>629</v>
      </c>
      <c r="D34" s="372">
        <v>39</v>
      </c>
      <c r="E34" s="372">
        <v>12</v>
      </c>
      <c r="F34" s="372">
        <v>1</v>
      </c>
      <c r="G34" s="372">
        <v>1</v>
      </c>
      <c r="H34" s="372" t="s">
        <v>80</v>
      </c>
      <c r="I34" s="372" t="s">
        <v>80</v>
      </c>
      <c r="J34" s="372" t="s">
        <v>80</v>
      </c>
      <c r="K34" s="372">
        <v>7</v>
      </c>
      <c r="L34" s="372">
        <v>8</v>
      </c>
      <c r="M34" s="372">
        <v>11</v>
      </c>
    </row>
    <row r="35" spans="1:13" ht="16.5" customHeight="1" x14ac:dyDescent="0.15">
      <c r="A35" s="119" t="s">
        <v>19</v>
      </c>
      <c r="B35" s="373" t="s">
        <v>81</v>
      </c>
      <c r="C35" s="321">
        <v>369</v>
      </c>
      <c r="D35" s="321">
        <v>27</v>
      </c>
      <c r="E35" s="321">
        <v>18</v>
      </c>
      <c r="F35" s="321" t="s">
        <v>80</v>
      </c>
      <c r="G35" s="321" t="s">
        <v>80</v>
      </c>
      <c r="H35" s="321" t="s">
        <v>80</v>
      </c>
      <c r="I35" s="321" t="s">
        <v>80</v>
      </c>
      <c r="J35" s="321" t="s">
        <v>80</v>
      </c>
      <c r="K35" s="321">
        <v>6</v>
      </c>
      <c r="L35" s="321">
        <v>3</v>
      </c>
      <c r="M35" s="321" t="s">
        <v>80</v>
      </c>
    </row>
    <row r="36" spans="1:13" ht="16.5" customHeight="1" x14ac:dyDescent="0.15">
      <c r="A36" s="116"/>
      <c r="B36" s="214" t="s">
        <v>32</v>
      </c>
      <c r="C36" s="372">
        <v>159</v>
      </c>
      <c r="D36" s="372">
        <v>10</v>
      </c>
      <c r="E36" s="372">
        <v>6</v>
      </c>
      <c r="F36" s="372" t="s">
        <v>80</v>
      </c>
      <c r="G36" s="372" t="s">
        <v>80</v>
      </c>
      <c r="H36" s="372" t="s">
        <v>80</v>
      </c>
      <c r="I36" s="372" t="s">
        <v>80</v>
      </c>
      <c r="J36" s="372" t="s">
        <v>80</v>
      </c>
      <c r="K36" s="372">
        <v>2</v>
      </c>
      <c r="L36" s="372">
        <v>2</v>
      </c>
      <c r="M36" s="372" t="s">
        <v>80</v>
      </c>
    </row>
    <row r="37" spans="1:13" ht="16.5" customHeight="1" x14ac:dyDescent="0.15">
      <c r="A37" s="115"/>
      <c r="B37" s="214" t="s">
        <v>31</v>
      </c>
      <c r="C37" s="372">
        <v>210</v>
      </c>
      <c r="D37" s="372">
        <v>17</v>
      </c>
      <c r="E37" s="372">
        <v>12</v>
      </c>
      <c r="F37" s="372" t="s">
        <v>80</v>
      </c>
      <c r="G37" s="372" t="s">
        <v>80</v>
      </c>
      <c r="H37" s="372" t="s">
        <v>80</v>
      </c>
      <c r="I37" s="372" t="s">
        <v>80</v>
      </c>
      <c r="J37" s="372" t="s">
        <v>80</v>
      </c>
      <c r="K37" s="372">
        <v>4</v>
      </c>
      <c r="L37" s="372">
        <v>1</v>
      </c>
      <c r="M37" s="372" t="s">
        <v>80</v>
      </c>
    </row>
    <row r="38" spans="1:13" ht="16.5" customHeight="1" x14ac:dyDescent="0.15">
      <c r="A38" s="119" t="s">
        <v>18</v>
      </c>
      <c r="B38" s="373" t="s">
        <v>81</v>
      </c>
      <c r="C38" s="321">
        <v>701</v>
      </c>
      <c r="D38" s="321">
        <v>65</v>
      </c>
      <c r="E38" s="321">
        <v>24</v>
      </c>
      <c r="F38" s="321">
        <v>2</v>
      </c>
      <c r="G38" s="321">
        <v>2</v>
      </c>
      <c r="H38" s="321">
        <v>1</v>
      </c>
      <c r="I38" s="321" t="s">
        <v>80</v>
      </c>
      <c r="J38" s="321" t="s">
        <v>80</v>
      </c>
      <c r="K38" s="321">
        <v>27</v>
      </c>
      <c r="L38" s="321">
        <v>12</v>
      </c>
      <c r="M38" s="321" t="s">
        <v>80</v>
      </c>
    </row>
    <row r="39" spans="1:13" ht="16.5" customHeight="1" x14ac:dyDescent="0.15">
      <c r="A39" s="116"/>
      <c r="B39" s="214" t="s">
        <v>32</v>
      </c>
      <c r="C39" s="372">
        <v>278</v>
      </c>
      <c r="D39" s="372">
        <v>28</v>
      </c>
      <c r="E39" s="372">
        <v>12</v>
      </c>
      <c r="F39" s="372">
        <v>1</v>
      </c>
      <c r="G39" s="372">
        <v>1</v>
      </c>
      <c r="H39" s="372">
        <v>1</v>
      </c>
      <c r="I39" s="372" t="s">
        <v>80</v>
      </c>
      <c r="J39" s="372" t="s">
        <v>80</v>
      </c>
      <c r="K39" s="372">
        <v>7</v>
      </c>
      <c r="L39" s="372">
        <v>8</v>
      </c>
      <c r="M39" s="372" t="s">
        <v>80</v>
      </c>
    </row>
    <row r="40" spans="1:13" ht="16.5" customHeight="1" x14ac:dyDescent="0.15">
      <c r="A40" s="115"/>
      <c r="B40" s="214" t="s">
        <v>31</v>
      </c>
      <c r="C40" s="372">
        <v>423</v>
      </c>
      <c r="D40" s="372">
        <v>37</v>
      </c>
      <c r="E40" s="372">
        <v>12</v>
      </c>
      <c r="F40" s="372">
        <v>1</v>
      </c>
      <c r="G40" s="372">
        <v>1</v>
      </c>
      <c r="H40" s="372" t="s">
        <v>80</v>
      </c>
      <c r="I40" s="372" t="s">
        <v>80</v>
      </c>
      <c r="J40" s="372" t="s">
        <v>80</v>
      </c>
      <c r="K40" s="372">
        <v>20</v>
      </c>
      <c r="L40" s="372">
        <v>4</v>
      </c>
      <c r="M40" s="372" t="s">
        <v>80</v>
      </c>
    </row>
    <row r="41" spans="1:13" ht="16.5" customHeight="1" x14ac:dyDescent="0.15">
      <c r="A41" s="130" t="s">
        <v>17</v>
      </c>
      <c r="B41" s="129" t="s">
        <v>81</v>
      </c>
      <c r="C41" s="20">
        <v>8009</v>
      </c>
      <c r="D41" s="20">
        <v>723</v>
      </c>
      <c r="E41" s="20">
        <v>172</v>
      </c>
      <c r="F41" s="20">
        <v>24</v>
      </c>
      <c r="G41" s="20" t="s">
        <v>80</v>
      </c>
      <c r="H41" s="20" t="s">
        <v>80</v>
      </c>
      <c r="I41" s="20" t="s">
        <v>80</v>
      </c>
      <c r="J41" s="20">
        <v>2</v>
      </c>
      <c r="K41" s="20">
        <v>261</v>
      </c>
      <c r="L41" s="20">
        <v>264</v>
      </c>
      <c r="M41" s="20" t="s">
        <v>80</v>
      </c>
    </row>
    <row r="42" spans="1:13" ht="16.5" customHeight="1" x14ac:dyDescent="0.15">
      <c r="A42" s="139"/>
      <c r="B42" s="125" t="s">
        <v>32</v>
      </c>
      <c r="C42" s="332">
        <v>2885</v>
      </c>
      <c r="D42" s="332">
        <v>317</v>
      </c>
      <c r="E42" s="332">
        <v>57</v>
      </c>
      <c r="F42" s="332">
        <v>11</v>
      </c>
      <c r="G42" s="332" t="s">
        <v>80</v>
      </c>
      <c r="H42" s="332" t="s">
        <v>80</v>
      </c>
      <c r="I42" s="332" t="s">
        <v>80</v>
      </c>
      <c r="J42" s="332" t="s">
        <v>80</v>
      </c>
      <c r="K42" s="332">
        <v>134</v>
      </c>
      <c r="L42" s="332">
        <v>115</v>
      </c>
      <c r="M42" s="332" t="s">
        <v>80</v>
      </c>
    </row>
    <row r="43" spans="1:13" ht="16.5" customHeight="1" x14ac:dyDescent="0.15">
      <c r="A43" s="138"/>
      <c r="B43" s="125" t="s">
        <v>31</v>
      </c>
      <c r="C43" s="332">
        <v>5124</v>
      </c>
      <c r="D43" s="332">
        <v>406</v>
      </c>
      <c r="E43" s="332">
        <v>115</v>
      </c>
      <c r="F43" s="332">
        <v>13</v>
      </c>
      <c r="G43" s="332" t="s">
        <v>80</v>
      </c>
      <c r="H43" s="332" t="s">
        <v>80</v>
      </c>
      <c r="I43" s="332" t="s">
        <v>80</v>
      </c>
      <c r="J43" s="332">
        <v>2</v>
      </c>
      <c r="K43" s="332">
        <v>127</v>
      </c>
      <c r="L43" s="332">
        <v>149</v>
      </c>
      <c r="M43" s="332" t="s">
        <v>80</v>
      </c>
    </row>
    <row r="44" spans="1:13" ht="16.5" customHeight="1" x14ac:dyDescent="0.15">
      <c r="A44" s="133" t="s">
        <v>16</v>
      </c>
      <c r="B44" s="129" t="s">
        <v>81</v>
      </c>
      <c r="C44" s="20">
        <f>SUM(C45:C46)</f>
        <v>2358</v>
      </c>
      <c r="D44" s="20">
        <f>SUM(D45:D46)</f>
        <v>193</v>
      </c>
      <c r="E44" s="20">
        <f>SUM(E45:E46)</f>
        <v>39</v>
      </c>
      <c r="F44" s="20">
        <f>SUM(F45:F46)</f>
        <v>5</v>
      </c>
      <c r="G44" s="20">
        <f>SUM(G45:G46)</f>
        <v>5</v>
      </c>
      <c r="H44" s="20">
        <f>SUM(H45:H46)</f>
        <v>3</v>
      </c>
      <c r="I44" s="20">
        <f>SUM(I45:I46)</f>
        <v>0</v>
      </c>
      <c r="J44" s="20">
        <f>SUM(J45:J46)</f>
        <v>5</v>
      </c>
      <c r="K44" s="20">
        <f>SUM(K45:K46)</f>
        <v>115</v>
      </c>
      <c r="L44" s="20">
        <f>SUM(L45:L46)</f>
        <v>34</v>
      </c>
      <c r="M44" s="20" t="s">
        <v>80</v>
      </c>
    </row>
    <row r="45" spans="1:13" ht="16.5" customHeight="1" x14ac:dyDescent="0.15">
      <c r="A45" s="377"/>
      <c r="B45" s="125" t="s">
        <v>32</v>
      </c>
      <c r="C45" s="332">
        <f>C48</f>
        <v>1013</v>
      </c>
      <c r="D45" s="332">
        <f>D48</f>
        <v>90</v>
      </c>
      <c r="E45" s="332">
        <f>E48</f>
        <v>9</v>
      </c>
      <c r="F45" s="332">
        <f>F48</f>
        <v>4</v>
      </c>
      <c r="G45" s="332">
        <f>G48</f>
        <v>4</v>
      </c>
      <c r="H45" s="332">
        <f>H48</f>
        <v>2</v>
      </c>
      <c r="I45" s="332" t="str">
        <f>I48</f>
        <v>-</v>
      </c>
      <c r="J45" s="332" t="str">
        <f>J48</f>
        <v>-</v>
      </c>
      <c r="K45" s="332">
        <f>K48</f>
        <v>59</v>
      </c>
      <c r="L45" s="332">
        <f>L48</f>
        <v>18</v>
      </c>
      <c r="M45" s="332" t="str">
        <f>M48</f>
        <v>-</v>
      </c>
    </row>
    <row r="46" spans="1:13" ht="16.5" customHeight="1" x14ac:dyDescent="0.15">
      <c r="A46" s="376"/>
      <c r="B46" s="125" t="s">
        <v>31</v>
      </c>
      <c r="C46" s="332">
        <f>C49</f>
        <v>1345</v>
      </c>
      <c r="D46" s="332">
        <f>D49</f>
        <v>103</v>
      </c>
      <c r="E46" s="332">
        <f>E49</f>
        <v>30</v>
      </c>
      <c r="F46" s="332">
        <f>F49</f>
        <v>1</v>
      </c>
      <c r="G46" s="332">
        <f>G49</f>
        <v>1</v>
      </c>
      <c r="H46" s="332">
        <f>H49</f>
        <v>1</v>
      </c>
      <c r="I46" s="332" t="str">
        <f>I49</f>
        <v>-</v>
      </c>
      <c r="J46" s="332">
        <f>J49</f>
        <v>5</v>
      </c>
      <c r="K46" s="332">
        <f>K49</f>
        <v>56</v>
      </c>
      <c r="L46" s="332">
        <f>L49</f>
        <v>16</v>
      </c>
      <c r="M46" s="332" t="str">
        <f>M49</f>
        <v>-</v>
      </c>
    </row>
    <row r="47" spans="1:13" ht="16.5" customHeight="1" x14ac:dyDescent="0.15">
      <c r="A47" s="375" t="s">
        <v>15</v>
      </c>
      <c r="B47" s="129" t="s">
        <v>81</v>
      </c>
      <c r="C47" s="20">
        <v>2358</v>
      </c>
      <c r="D47" s="20">
        <v>193</v>
      </c>
      <c r="E47" s="20">
        <v>39</v>
      </c>
      <c r="F47" s="20">
        <v>5</v>
      </c>
      <c r="G47" s="20">
        <v>5</v>
      </c>
      <c r="H47" s="20">
        <v>3</v>
      </c>
      <c r="I47" s="20" t="s">
        <v>8</v>
      </c>
      <c r="J47" s="20">
        <v>5</v>
      </c>
      <c r="K47" s="20">
        <v>115</v>
      </c>
      <c r="L47" s="20">
        <v>34</v>
      </c>
      <c r="M47" s="20" t="s">
        <v>8</v>
      </c>
    </row>
    <row r="48" spans="1:13" ht="16.5" customHeight="1" x14ac:dyDescent="0.15">
      <c r="A48" s="374"/>
      <c r="B48" s="125" t="s">
        <v>32</v>
      </c>
      <c r="C48" s="332">
        <v>1013</v>
      </c>
      <c r="D48" s="332">
        <v>90</v>
      </c>
      <c r="E48" s="332">
        <v>9</v>
      </c>
      <c r="F48" s="332">
        <v>4</v>
      </c>
      <c r="G48" s="332">
        <v>4</v>
      </c>
      <c r="H48" s="332">
        <v>2</v>
      </c>
      <c r="I48" s="332" t="s">
        <v>8</v>
      </c>
      <c r="J48" s="332" t="s">
        <v>8</v>
      </c>
      <c r="K48" s="332">
        <v>59</v>
      </c>
      <c r="L48" s="332">
        <v>18</v>
      </c>
      <c r="M48" s="332" t="s">
        <v>8</v>
      </c>
    </row>
    <row r="49" spans="1:13" ht="16.5" customHeight="1" x14ac:dyDescent="0.15">
      <c r="A49" s="374"/>
      <c r="B49" s="125" t="s">
        <v>31</v>
      </c>
      <c r="C49" s="332">
        <v>1345</v>
      </c>
      <c r="D49" s="332">
        <v>103</v>
      </c>
      <c r="E49" s="332">
        <v>30</v>
      </c>
      <c r="F49" s="332">
        <v>1</v>
      </c>
      <c r="G49" s="332">
        <v>1</v>
      </c>
      <c r="H49" s="332">
        <v>1</v>
      </c>
      <c r="I49" s="332" t="s">
        <v>8</v>
      </c>
      <c r="J49" s="332">
        <v>5</v>
      </c>
      <c r="K49" s="332">
        <v>56</v>
      </c>
      <c r="L49" s="332">
        <v>16</v>
      </c>
      <c r="M49" s="332" t="s">
        <v>8</v>
      </c>
    </row>
    <row r="50" spans="1:13" ht="16.5" customHeight="1" x14ac:dyDescent="0.15">
      <c r="A50" s="119" t="s">
        <v>14</v>
      </c>
      <c r="B50" s="373" t="s">
        <v>81</v>
      </c>
      <c r="C50" s="321">
        <v>623</v>
      </c>
      <c r="D50" s="321">
        <v>41</v>
      </c>
      <c r="E50" s="321">
        <v>9</v>
      </c>
      <c r="F50" s="321">
        <v>1</v>
      </c>
      <c r="G50" s="321">
        <v>1</v>
      </c>
      <c r="H50" s="321" t="s">
        <v>8</v>
      </c>
      <c r="I50" s="321" t="s">
        <v>8</v>
      </c>
      <c r="J50" s="321" t="s">
        <v>8</v>
      </c>
      <c r="K50" s="321">
        <v>25</v>
      </c>
      <c r="L50" s="321">
        <v>6</v>
      </c>
      <c r="M50" s="321" t="s">
        <v>8</v>
      </c>
    </row>
    <row r="51" spans="1:13" ht="16.5" customHeight="1" x14ac:dyDescent="0.15">
      <c r="A51" s="116"/>
      <c r="B51" s="214" t="s">
        <v>32</v>
      </c>
      <c r="C51" s="372">
        <v>224</v>
      </c>
      <c r="D51" s="372">
        <v>18</v>
      </c>
      <c r="E51" s="372">
        <v>1</v>
      </c>
      <c r="F51" s="372">
        <v>1</v>
      </c>
      <c r="G51" s="372">
        <v>1</v>
      </c>
      <c r="H51" s="372" t="s">
        <v>80</v>
      </c>
      <c r="I51" s="372" t="s">
        <v>80</v>
      </c>
      <c r="J51" s="372" t="s">
        <v>80</v>
      </c>
      <c r="K51" s="372">
        <v>15</v>
      </c>
      <c r="L51" s="372">
        <v>1</v>
      </c>
      <c r="M51" s="372" t="s">
        <v>80</v>
      </c>
    </row>
    <row r="52" spans="1:13" ht="16.5" customHeight="1" x14ac:dyDescent="0.15">
      <c r="A52" s="115"/>
      <c r="B52" s="214" t="s">
        <v>31</v>
      </c>
      <c r="C52" s="372">
        <v>399</v>
      </c>
      <c r="D52" s="372">
        <v>23</v>
      </c>
      <c r="E52" s="372">
        <v>8</v>
      </c>
      <c r="F52" s="372" t="s">
        <v>80</v>
      </c>
      <c r="G52" s="372" t="s">
        <v>80</v>
      </c>
      <c r="H52" s="372" t="s">
        <v>80</v>
      </c>
      <c r="I52" s="372" t="s">
        <v>80</v>
      </c>
      <c r="J52" s="372" t="s">
        <v>80</v>
      </c>
      <c r="K52" s="372">
        <v>10</v>
      </c>
      <c r="L52" s="372">
        <v>5</v>
      </c>
      <c r="M52" s="372" t="s">
        <v>80</v>
      </c>
    </row>
    <row r="53" spans="1:13" ht="16.5" customHeight="1" x14ac:dyDescent="0.15">
      <c r="A53" s="119" t="s">
        <v>13</v>
      </c>
      <c r="B53" s="373" t="s">
        <v>81</v>
      </c>
      <c r="C53" s="321">
        <v>91</v>
      </c>
      <c r="D53" s="321">
        <v>13</v>
      </c>
      <c r="E53" s="321">
        <v>3</v>
      </c>
      <c r="F53" s="321" t="s">
        <v>8</v>
      </c>
      <c r="G53" s="321" t="s">
        <v>8</v>
      </c>
      <c r="H53" s="321" t="s">
        <v>8</v>
      </c>
      <c r="I53" s="321" t="s">
        <v>8</v>
      </c>
      <c r="J53" s="321">
        <v>4</v>
      </c>
      <c r="K53" s="321">
        <v>6</v>
      </c>
      <c r="L53" s="321">
        <v>5</v>
      </c>
      <c r="M53" s="321" t="s">
        <v>8</v>
      </c>
    </row>
    <row r="54" spans="1:13" ht="16.5" customHeight="1" x14ac:dyDescent="0.15">
      <c r="A54" s="116"/>
      <c r="B54" s="214" t="s">
        <v>32</v>
      </c>
      <c r="C54" s="372">
        <v>82</v>
      </c>
      <c r="D54" s="372">
        <v>11</v>
      </c>
      <c r="E54" s="372">
        <v>3</v>
      </c>
      <c r="F54" s="372" t="s">
        <v>80</v>
      </c>
      <c r="G54" s="372" t="s">
        <v>80</v>
      </c>
      <c r="H54" s="372" t="s">
        <v>80</v>
      </c>
      <c r="I54" s="372" t="s">
        <v>80</v>
      </c>
      <c r="J54" s="372" t="s">
        <v>80</v>
      </c>
      <c r="K54" s="372">
        <v>3</v>
      </c>
      <c r="L54" s="372">
        <v>5</v>
      </c>
      <c r="M54" s="372" t="s">
        <v>80</v>
      </c>
    </row>
    <row r="55" spans="1:13" ht="16.5" customHeight="1" x14ac:dyDescent="0.15">
      <c r="A55" s="115"/>
      <c r="B55" s="214" t="s">
        <v>31</v>
      </c>
      <c r="C55" s="372">
        <v>9</v>
      </c>
      <c r="D55" s="372">
        <v>2</v>
      </c>
      <c r="E55" s="372" t="s">
        <v>80</v>
      </c>
      <c r="F55" s="372" t="s">
        <v>80</v>
      </c>
      <c r="G55" s="372" t="s">
        <v>80</v>
      </c>
      <c r="H55" s="372" t="s">
        <v>80</v>
      </c>
      <c r="I55" s="372" t="s">
        <v>80</v>
      </c>
      <c r="J55" s="372">
        <v>4</v>
      </c>
      <c r="K55" s="372">
        <v>3</v>
      </c>
      <c r="L55" s="372" t="s">
        <v>80</v>
      </c>
      <c r="M55" s="372" t="s">
        <v>80</v>
      </c>
    </row>
    <row r="56" spans="1:13" ht="16.5" customHeight="1" x14ac:dyDescent="0.15">
      <c r="A56" s="119" t="s">
        <v>12</v>
      </c>
      <c r="B56" s="373" t="s">
        <v>81</v>
      </c>
      <c r="C56" s="321">
        <v>546</v>
      </c>
      <c r="D56" s="321">
        <v>41</v>
      </c>
      <c r="E56" s="321">
        <v>2</v>
      </c>
      <c r="F56" s="321">
        <v>1</v>
      </c>
      <c r="G56" s="321">
        <v>1</v>
      </c>
      <c r="H56" s="321" t="s">
        <v>8</v>
      </c>
      <c r="I56" s="321" t="s">
        <v>8</v>
      </c>
      <c r="J56" s="321" t="s">
        <v>8</v>
      </c>
      <c r="K56" s="321">
        <v>22</v>
      </c>
      <c r="L56" s="321">
        <v>16</v>
      </c>
      <c r="M56" s="321" t="s">
        <v>8</v>
      </c>
    </row>
    <row r="57" spans="1:13" ht="16.5" customHeight="1" x14ac:dyDescent="0.15">
      <c r="A57" s="116"/>
      <c r="B57" s="214" t="s">
        <v>32</v>
      </c>
      <c r="C57" s="372">
        <v>249</v>
      </c>
      <c r="D57" s="372">
        <v>22</v>
      </c>
      <c r="E57" s="372" t="s">
        <v>80</v>
      </c>
      <c r="F57" s="372">
        <v>1</v>
      </c>
      <c r="G57" s="372">
        <v>1</v>
      </c>
      <c r="H57" s="372" t="s">
        <v>80</v>
      </c>
      <c r="I57" s="372" t="s">
        <v>80</v>
      </c>
      <c r="J57" s="372" t="s">
        <v>80</v>
      </c>
      <c r="K57" s="372">
        <v>15</v>
      </c>
      <c r="L57" s="372">
        <v>6</v>
      </c>
      <c r="M57" s="372" t="s">
        <v>80</v>
      </c>
    </row>
    <row r="58" spans="1:13" ht="16.5" customHeight="1" x14ac:dyDescent="0.15">
      <c r="A58" s="115"/>
      <c r="B58" s="214" t="s">
        <v>31</v>
      </c>
      <c r="C58" s="372">
        <v>297</v>
      </c>
      <c r="D58" s="372">
        <v>19</v>
      </c>
      <c r="E58" s="372">
        <v>2</v>
      </c>
      <c r="F58" s="372" t="s">
        <v>80</v>
      </c>
      <c r="G58" s="372" t="s">
        <v>80</v>
      </c>
      <c r="H58" s="372" t="s">
        <v>80</v>
      </c>
      <c r="I58" s="372" t="s">
        <v>80</v>
      </c>
      <c r="J58" s="372" t="s">
        <v>80</v>
      </c>
      <c r="K58" s="372">
        <v>7</v>
      </c>
      <c r="L58" s="372">
        <v>10</v>
      </c>
      <c r="M58" s="372" t="s">
        <v>80</v>
      </c>
    </row>
    <row r="59" spans="1:13" ht="16.5" customHeight="1" x14ac:dyDescent="0.15">
      <c r="A59" s="119" t="s">
        <v>11</v>
      </c>
      <c r="B59" s="373" t="s">
        <v>81</v>
      </c>
      <c r="C59" s="321">
        <v>1098</v>
      </c>
      <c r="D59" s="321">
        <v>98</v>
      </c>
      <c r="E59" s="321">
        <v>25</v>
      </c>
      <c r="F59" s="321">
        <v>3</v>
      </c>
      <c r="G59" s="321">
        <v>3</v>
      </c>
      <c r="H59" s="321">
        <v>3</v>
      </c>
      <c r="I59" s="321" t="s">
        <v>8</v>
      </c>
      <c r="J59" s="321">
        <v>1</v>
      </c>
      <c r="K59" s="321">
        <v>62</v>
      </c>
      <c r="L59" s="321">
        <v>7</v>
      </c>
      <c r="M59" s="321" t="s">
        <v>8</v>
      </c>
    </row>
    <row r="60" spans="1:13" ht="16.5" customHeight="1" x14ac:dyDescent="0.15">
      <c r="A60" s="116"/>
      <c r="B60" s="214" t="s">
        <v>32</v>
      </c>
      <c r="C60" s="372">
        <v>458</v>
      </c>
      <c r="D60" s="372">
        <v>39</v>
      </c>
      <c r="E60" s="372">
        <v>5</v>
      </c>
      <c r="F60" s="372">
        <v>2</v>
      </c>
      <c r="G60" s="372">
        <v>2</v>
      </c>
      <c r="H60" s="372">
        <v>2</v>
      </c>
      <c r="I60" s="372" t="s">
        <v>80</v>
      </c>
      <c r="J60" s="372" t="s">
        <v>80</v>
      </c>
      <c r="K60" s="372">
        <v>26</v>
      </c>
      <c r="L60" s="372">
        <v>6</v>
      </c>
      <c r="M60" s="372" t="s">
        <v>80</v>
      </c>
    </row>
    <row r="61" spans="1:13" ht="16.5" customHeight="1" x14ac:dyDescent="0.15">
      <c r="A61" s="115"/>
      <c r="B61" s="214" t="s">
        <v>31</v>
      </c>
      <c r="C61" s="372">
        <v>640</v>
      </c>
      <c r="D61" s="372">
        <v>59</v>
      </c>
      <c r="E61" s="372">
        <v>20</v>
      </c>
      <c r="F61" s="372">
        <v>1</v>
      </c>
      <c r="G61" s="372">
        <v>1</v>
      </c>
      <c r="H61" s="372">
        <v>1</v>
      </c>
      <c r="I61" s="372" t="s">
        <v>40</v>
      </c>
      <c r="J61" s="372">
        <v>1</v>
      </c>
      <c r="K61" s="372">
        <v>36</v>
      </c>
      <c r="L61" s="372">
        <v>1</v>
      </c>
      <c r="M61" s="372" t="s">
        <v>40</v>
      </c>
    </row>
    <row r="62" spans="1:13" ht="16.5" customHeight="1" x14ac:dyDescent="0.15">
      <c r="A62" s="133" t="s">
        <v>10</v>
      </c>
      <c r="B62" s="129" t="s">
        <v>81</v>
      </c>
      <c r="C62" s="20">
        <f>C65</f>
        <v>1961</v>
      </c>
      <c r="D62" s="20">
        <f>D65</f>
        <v>181</v>
      </c>
      <c r="E62" s="20">
        <f>E65</f>
        <v>49</v>
      </c>
      <c r="F62" s="20">
        <f>F65</f>
        <v>6</v>
      </c>
      <c r="G62" s="20">
        <f>G65</f>
        <v>5</v>
      </c>
      <c r="H62" s="20">
        <f>H65</f>
        <v>5</v>
      </c>
      <c r="I62" s="20">
        <f>I65</f>
        <v>3</v>
      </c>
      <c r="J62" s="20">
        <f>J65</f>
        <v>2</v>
      </c>
      <c r="K62" s="20">
        <f>K65</f>
        <v>76</v>
      </c>
      <c r="L62" s="20">
        <f>L65</f>
        <v>41</v>
      </c>
      <c r="M62" s="20">
        <f>M65</f>
        <v>7</v>
      </c>
    </row>
    <row r="63" spans="1:13" ht="16.5" customHeight="1" x14ac:dyDescent="0.15">
      <c r="A63" s="377"/>
      <c r="B63" s="125" t="s">
        <v>32</v>
      </c>
      <c r="C63" s="332">
        <f>C66</f>
        <v>781</v>
      </c>
      <c r="D63" s="332">
        <f>D66</f>
        <v>96</v>
      </c>
      <c r="E63" s="332">
        <f>E66</f>
        <v>21</v>
      </c>
      <c r="F63" s="332">
        <f>F66</f>
        <v>1</v>
      </c>
      <c r="G63" s="332">
        <f>G66</f>
        <v>1</v>
      </c>
      <c r="H63" s="332">
        <f>H66</f>
        <v>1</v>
      </c>
      <c r="I63" s="332">
        <f>I66</f>
        <v>1</v>
      </c>
      <c r="J63" s="332">
        <f>J66</f>
        <v>1</v>
      </c>
      <c r="K63" s="332">
        <f>K66</f>
        <v>40</v>
      </c>
      <c r="L63" s="332">
        <f>L66</f>
        <v>28</v>
      </c>
      <c r="M63" s="332">
        <f>M66</f>
        <v>5</v>
      </c>
    </row>
    <row r="64" spans="1:13" ht="16.5" customHeight="1" x14ac:dyDescent="0.15">
      <c r="A64" s="376"/>
      <c r="B64" s="125" t="s">
        <v>31</v>
      </c>
      <c r="C64" s="332">
        <f>C67</f>
        <v>1180</v>
      </c>
      <c r="D64" s="332">
        <f>D67</f>
        <v>85</v>
      </c>
      <c r="E64" s="332">
        <f>E67</f>
        <v>28</v>
      </c>
      <c r="F64" s="332">
        <f>F67</f>
        <v>5</v>
      </c>
      <c r="G64" s="332">
        <f>G67</f>
        <v>4</v>
      </c>
      <c r="H64" s="332">
        <f>H67</f>
        <v>4</v>
      </c>
      <c r="I64" s="332">
        <f>I67</f>
        <v>2</v>
      </c>
      <c r="J64" s="332">
        <f>J67</f>
        <v>1</v>
      </c>
      <c r="K64" s="332">
        <f>K67</f>
        <v>36</v>
      </c>
      <c r="L64" s="332">
        <f>L67</f>
        <v>13</v>
      </c>
      <c r="M64" s="332">
        <f>M67</f>
        <v>2</v>
      </c>
    </row>
    <row r="65" spans="1:13" ht="16.5" customHeight="1" x14ac:dyDescent="0.15">
      <c r="A65" s="375" t="s">
        <v>9</v>
      </c>
      <c r="B65" s="129" t="s">
        <v>81</v>
      </c>
      <c r="C65" s="20">
        <v>1961</v>
      </c>
      <c r="D65" s="20">
        <v>181</v>
      </c>
      <c r="E65" s="20">
        <v>49</v>
      </c>
      <c r="F65" s="20">
        <v>6</v>
      </c>
      <c r="G65" s="20">
        <v>5</v>
      </c>
      <c r="H65" s="20">
        <v>5</v>
      </c>
      <c r="I65" s="20">
        <v>3</v>
      </c>
      <c r="J65" s="20">
        <v>2</v>
      </c>
      <c r="K65" s="20">
        <v>76</v>
      </c>
      <c r="L65" s="20">
        <v>41</v>
      </c>
      <c r="M65" s="20">
        <v>7</v>
      </c>
    </row>
    <row r="66" spans="1:13" ht="16.5" customHeight="1" x14ac:dyDescent="0.15">
      <c r="A66" s="374"/>
      <c r="B66" s="125" t="s">
        <v>32</v>
      </c>
      <c r="C66" s="332">
        <v>781</v>
      </c>
      <c r="D66" s="332">
        <v>96</v>
      </c>
      <c r="E66" s="332">
        <v>21</v>
      </c>
      <c r="F66" s="332">
        <v>1</v>
      </c>
      <c r="G66" s="332">
        <v>1</v>
      </c>
      <c r="H66" s="332">
        <v>1</v>
      </c>
      <c r="I66" s="332">
        <v>1</v>
      </c>
      <c r="J66" s="332">
        <v>1</v>
      </c>
      <c r="K66" s="332">
        <v>40</v>
      </c>
      <c r="L66" s="332">
        <v>28</v>
      </c>
      <c r="M66" s="332">
        <v>5</v>
      </c>
    </row>
    <row r="67" spans="1:13" ht="16.5" customHeight="1" x14ac:dyDescent="0.15">
      <c r="A67" s="374"/>
      <c r="B67" s="125" t="s">
        <v>31</v>
      </c>
      <c r="C67" s="332">
        <v>1180</v>
      </c>
      <c r="D67" s="332">
        <v>85</v>
      </c>
      <c r="E67" s="332">
        <v>28</v>
      </c>
      <c r="F67" s="332">
        <v>5</v>
      </c>
      <c r="G67" s="332">
        <v>4</v>
      </c>
      <c r="H67" s="332">
        <v>4</v>
      </c>
      <c r="I67" s="332">
        <v>2</v>
      </c>
      <c r="J67" s="332">
        <v>1</v>
      </c>
      <c r="K67" s="332">
        <v>36</v>
      </c>
      <c r="L67" s="332">
        <v>13</v>
      </c>
      <c r="M67" s="332">
        <v>2</v>
      </c>
    </row>
    <row r="68" spans="1:13" ht="16.5" customHeight="1" x14ac:dyDescent="0.15">
      <c r="A68" s="119" t="s">
        <v>7</v>
      </c>
      <c r="B68" s="373" t="s">
        <v>81</v>
      </c>
      <c r="C68" s="321">
        <v>521</v>
      </c>
      <c r="D68" s="321">
        <v>47</v>
      </c>
      <c r="E68" s="321">
        <v>19</v>
      </c>
      <c r="F68" s="321">
        <v>2</v>
      </c>
      <c r="G68" s="321">
        <v>2</v>
      </c>
      <c r="H68" s="321">
        <v>2</v>
      </c>
      <c r="I68" s="321">
        <v>1</v>
      </c>
      <c r="J68" s="321" t="s">
        <v>80</v>
      </c>
      <c r="K68" s="321">
        <v>11</v>
      </c>
      <c r="L68" s="321">
        <v>8</v>
      </c>
      <c r="M68" s="321">
        <v>7</v>
      </c>
    </row>
    <row r="69" spans="1:13" ht="16.5" customHeight="1" x14ac:dyDescent="0.15">
      <c r="A69" s="116"/>
      <c r="B69" s="214" t="s">
        <v>32</v>
      </c>
      <c r="C69" s="372">
        <v>199</v>
      </c>
      <c r="D69" s="372">
        <v>23</v>
      </c>
      <c r="E69" s="372">
        <v>6</v>
      </c>
      <c r="F69" s="372">
        <v>1</v>
      </c>
      <c r="G69" s="372">
        <v>1</v>
      </c>
      <c r="H69" s="372">
        <v>1</v>
      </c>
      <c r="I69" s="372">
        <v>1</v>
      </c>
      <c r="J69" s="372" t="s">
        <v>80</v>
      </c>
      <c r="K69" s="372">
        <v>7</v>
      </c>
      <c r="L69" s="372">
        <v>4</v>
      </c>
      <c r="M69" s="372">
        <v>5</v>
      </c>
    </row>
    <row r="70" spans="1:13" ht="16.5" customHeight="1" x14ac:dyDescent="0.15">
      <c r="A70" s="115"/>
      <c r="B70" s="214" t="s">
        <v>31</v>
      </c>
      <c r="C70" s="372">
        <v>322</v>
      </c>
      <c r="D70" s="372">
        <v>24</v>
      </c>
      <c r="E70" s="372">
        <v>13</v>
      </c>
      <c r="F70" s="372">
        <v>1</v>
      </c>
      <c r="G70" s="372">
        <v>1</v>
      </c>
      <c r="H70" s="372">
        <v>1</v>
      </c>
      <c r="I70" s="372" t="s">
        <v>80</v>
      </c>
      <c r="J70" s="372" t="s">
        <v>80</v>
      </c>
      <c r="K70" s="372">
        <v>4</v>
      </c>
      <c r="L70" s="372">
        <v>4</v>
      </c>
      <c r="M70" s="372">
        <v>2</v>
      </c>
    </row>
    <row r="71" spans="1:13" ht="16.5" customHeight="1" x14ac:dyDescent="0.15">
      <c r="A71" s="119" t="s">
        <v>6</v>
      </c>
      <c r="B71" s="373" t="s">
        <v>81</v>
      </c>
      <c r="C71" s="321">
        <v>388</v>
      </c>
      <c r="D71" s="321">
        <v>37</v>
      </c>
      <c r="E71" s="321">
        <v>6</v>
      </c>
      <c r="F71" s="321">
        <v>1</v>
      </c>
      <c r="G71" s="321" t="s">
        <v>80</v>
      </c>
      <c r="H71" s="321" t="s">
        <v>80</v>
      </c>
      <c r="I71" s="321" t="s">
        <v>80</v>
      </c>
      <c r="J71" s="321">
        <v>1</v>
      </c>
      <c r="K71" s="321">
        <v>12</v>
      </c>
      <c r="L71" s="321">
        <v>17</v>
      </c>
      <c r="M71" s="321" t="s">
        <v>80</v>
      </c>
    </row>
    <row r="72" spans="1:13" ht="16.5" customHeight="1" x14ac:dyDescent="0.15">
      <c r="A72" s="116"/>
      <c r="B72" s="214" t="s">
        <v>32</v>
      </c>
      <c r="C72" s="372">
        <v>151</v>
      </c>
      <c r="D72" s="372">
        <v>21</v>
      </c>
      <c r="E72" s="372">
        <v>4</v>
      </c>
      <c r="F72" s="372" t="s">
        <v>80</v>
      </c>
      <c r="G72" s="372" t="s">
        <v>80</v>
      </c>
      <c r="H72" s="372" t="s">
        <v>80</v>
      </c>
      <c r="I72" s="372" t="s">
        <v>80</v>
      </c>
      <c r="J72" s="372">
        <v>1</v>
      </c>
      <c r="K72" s="372">
        <v>5</v>
      </c>
      <c r="L72" s="372">
        <v>11</v>
      </c>
      <c r="M72" s="372" t="s">
        <v>80</v>
      </c>
    </row>
    <row r="73" spans="1:13" ht="16.5" customHeight="1" x14ac:dyDescent="0.15">
      <c r="A73" s="115"/>
      <c r="B73" s="214" t="s">
        <v>31</v>
      </c>
      <c r="C73" s="372">
        <v>237</v>
      </c>
      <c r="D73" s="372">
        <v>16</v>
      </c>
      <c r="E73" s="372">
        <v>2</v>
      </c>
      <c r="F73" s="372">
        <v>1</v>
      </c>
      <c r="G73" s="372" t="s">
        <v>80</v>
      </c>
      <c r="H73" s="372" t="s">
        <v>80</v>
      </c>
      <c r="I73" s="372" t="s">
        <v>80</v>
      </c>
      <c r="J73" s="372" t="s">
        <v>80</v>
      </c>
      <c r="K73" s="372">
        <v>7</v>
      </c>
      <c r="L73" s="372">
        <v>6</v>
      </c>
      <c r="M73" s="372" t="s">
        <v>80</v>
      </c>
    </row>
    <row r="74" spans="1:13" ht="16.5" customHeight="1" x14ac:dyDescent="0.15">
      <c r="A74" s="119" t="s">
        <v>5</v>
      </c>
      <c r="B74" s="373" t="s">
        <v>81</v>
      </c>
      <c r="C74" s="321">
        <v>416</v>
      </c>
      <c r="D74" s="321">
        <v>30</v>
      </c>
      <c r="E74" s="321">
        <v>5</v>
      </c>
      <c r="F74" s="321">
        <v>1</v>
      </c>
      <c r="G74" s="321">
        <v>1</v>
      </c>
      <c r="H74" s="321">
        <v>1</v>
      </c>
      <c r="I74" s="321" t="s">
        <v>80</v>
      </c>
      <c r="J74" s="321" t="s">
        <v>80</v>
      </c>
      <c r="K74" s="321">
        <v>16</v>
      </c>
      <c r="L74" s="321">
        <v>8</v>
      </c>
      <c r="M74" s="321" t="s">
        <v>80</v>
      </c>
    </row>
    <row r="75" spans="1:13" ht="16.5" customHeight="1" x14ac:dyDescent="0.15">
      <c r="A75" s="116"/>
      <c r="B75" s="214" t="s">
        <v>32</v>
      </c>
      <c r="C75" s="372">
        <v>183</v>
      </c>
      <c r="D75" s="372">
        <v>16</v>
      </c>
      <c r="E75" s="372">
        <v>1</v>
      </c>
      <c r="F75" s="372" t="s">
        <v>80</v>
      </c>
      <c r="G75" s="372" t="s">
        <v>80</v>
      </c>
      <c r="H75" s="372" t="s">
        <v>80</v>
      </c>
      <c r="I75" s="372" t="s">
        <v>80</v>
      </c>
      <c r="J75" s="372" t="s">
        <v>80</v>
      </c>
      <c r="K75" s="372">
        <v>8</v>
      </c>
      <c r="L75" s="372">
        <v>7</v>
      </c>
      <c r="M75" s="372" t="s">
        <v>80</v>
      </c>
    </row>
    <row r="76" spans="1:13" ht="16.5" customHeight="1" x14ac:dyDescent="0.15">
      <c r="A76" s="115"/>
      <c r="B76" s="214" t="s">
        <v>31</v>
      </c>
      <c r="C76" s="372">
        <v>233</v>
      </c>
      <c r="D76" s="372">
        <v>14</v>
      </c>
      <c r="E76" s="372">
        <v>4</v>
      </c>
      <c r="F76" s="372">
        <v>1</v>
      </c>
      <c r="G76" s="372">
        <v>1</v>
      </c>
      <c r="H76" s="372">
        <v>1</v>
      </c>
      <c r="I76" s="372" t="s">
        <v>80</v>
      </c>
      <c r="J76" s="372" t="s">
        <v>80</v>
      </c>
      <c r="K76" s="372">
        <v>8</v>
      </c>
      <c r="L76" s="372">
        <v>1</v>
      </c>
      <c r="M76" s="372" t="s">
        <v>80</v>
      </c>
    </row>
    <row r="77" spans="1:13" ht="16.5" customHeight="1" x14ac:dyDescent="0.15">
      <c r="A77" s="119" t="s">
        <v>4</v>
      </c>
      <c r="B77" s="373" t="s">
        <v>81</v>
      </c>
      <c r="C77" s="321">
        <v>321</v>
      </c>
      <c r="D77" s="321">
        <v>30</v>
      </c>
      <c r="E77" s="321">
        <v>8</v>
      </c>
      <c r="F77" s="321" t="s">
        <v>80</v>
      </c>
      <c r="G77" s="321" t="s">
        <v>80</v>
      </c>
      <c r="H77" s="321" t="s">
        <v>80</v>
      </c>
      <c r="I77" s="321" t="s">
        <v>80</v>
      </c>
      <c r="J77" s="321" t="s">
        <v>80</v>
      </c>
      <c r="K77" s="321">
        <v>15</v>
      </c>
      <c r="L77" s="321">
        <v>7</v>
      </c>
      <c r="M77" s="321" t="s">
        <v>80</v>
      </c>
    </row>
    <row r="78" spans="1:13" ht="16.5" customHeight="1" x14ac:dyDescent="0.15">
      <c r="A78" s="116"/>
      <c r="B78" s="214" t="s">
        <v>32</v>
      </c>
      <c r="C78" s="372">
        <v>124</v>
      </c>
      <c r="D78" s="372">
        <v>17</v>
      </c>
      <c r="E78" s="372">
        <v>3</v>
      </c>
      <c r="F78" s="372" t="s">
        <v>80</v>
      </c>
      <c r="G78" s="372" t="s">
        <v>80</v>
      </c>
      <c r="H78" s="372" t="s">
        <v>80</v>
      </c>
      <c r="I78" s="372" t="s">
        <v>80</v>
      </c>
      <c r="J78" s="372" t="s">
        <v>80</v>
      </c>
      <c r="K78" s="372">
        <v>9</v>
      </c>
      <c r="L78" s="372">
        <v>5</v>
      </c>
      <c r="M78" s="372" t="s">
        <v>80</v>
      </c>
    </row>
    <row r="79" spans="1:13" ht="16.5" customHeight="1" x14ac:dyDescent="0.15">
      <c r="A79" s="115"/>
      <c r="B79" s="214" t="s">
        <v>31</v>
      </c>
      <c r="C79" s="372">
        <v>197</v>
      </c>
      <c r="D79" s="372">
        <v>13</v>
      </c>
      <c r="E79" s="372">
        <v>5</v>
      </c>
      <c r="F79" s="372" t="s">
        <v>80</v>
      </c>
      <c r="G79" s="372" t="s">
        <v>80</v>
      </c>
      <c r="H79" s="372" t="s">
        <v>80</v>
      </c>
      <c r="I79" s="372" t="s">
        <v>80</v>
      </c>
      <c r="J79" s="372" t="s">
        <v>80</v>
      </c>
      <c r="K79" s="372">
        <v>6</v>
      </c>
      <c r="L79" s="372">
        <v>2</v>
      </c>
      <c r="M79" s="372" t="s">
        <v>80</v>
      </c>
    </row>
    <row r="80" spans="1:13" ht="16.5" customHeight="1" x14ac:dyDescent="0.15">
      <c r="A80" s="119" t="s">
        <v>3</v>
      </c>
      <c r="B80" s="373" t="s">
        <v>81</v>
      </c>
      <c r="C80" s="321">
        <v>315</v>
      </c>
      <c r="D80" s="321">
        <v>37</v>
      </c>
      <c r="E80" s="321">
        <v>11</v>
      </c>
      <c r="F80" s="321">
        <v>2</v>
      </c>
      <c r="G80" s="321">
        <v>2</v>
      </c>
      <c r="H80" s="321">
        <v>2</v>
      </c>
      <c r="I80" s="321">
        <v>2</v>
      </c>
      <c r="J80" s="321">
        <v>1</v>
      </c>
      <c r="K80" s="321">
        <v>22</v>
      </c>
      <c r="L80" s="321">
        <v>1</v>
      </c>
      <c r="M80" s="321" t="s">
        <v>80</v>
      </c>
    </row>
    <row r="81" spans="1:13" ht="16.5" customHeight="1" x14ac:dyDescent="0.15">
      <c r="A81" s="116"/>
      <c r="B81" s="214" t="s">
        <v>32</v>
      </c>
      <c r="C81" s="372">
        <v>124</v>
      </c>
      <c r="D81" s="372">
        <v>19</v>
      </c>
      <c r="E81" s="372">
        <v>7</v>
      </c>
      <c r="F81" s="372" t="s">
        <v>80</v>
      </c>
      <c r="G81" s="372" t="s">
        <v>80</v>
      </c>
      <c r="H81" s="372" t="s">
        <v>80</v>
      </c>
      <c r="I81" s="372" t="s">
        <v>80</v>
      </c>
      <c r="J81" s="372" t="s">
        <v>80</v>
      </c>
      <c r="K81" s="372">
        <v>11</v>
      </c>
      <c r="L81" s="372">
        <v>1</v>
      </c>
      <c r="M81" s="372" t="s">
        <v>80</v>
      </c>
    </row>
    <row r="82" spans="1:13" ht="16.5" customHeight="1" x14ac:dyDescent="0.15">
      <c r="A82" s="115"/>
      <c r="B82" s="214" t="s">
        <v>31</v>
      </c>
      <c r="C82" s="372">
        <v>191</v>
      </c>
      <c r="D82" s="372">
        <v>18</v>
      </c>
      <c r="E82" s="372">
        <v>4</v>
      </c>
      <c r="F82" s="372">
        <v>2</v>
      </c>
      <c r="G82" s="372">
        <v>2</v>
      </c>
      <c r="H82" s="372">
        <v>2</v>
      </c>
      <c r="I82" s="372">
        <v>2</v>
      </c>
      <c r="J82" s="372">
        <v>1</v>
      </c>
      <c r="K82" s="372">
        <v>11</v>
      </c>
      <c r="L82" s="372" t="s">
        <v>2</v>
      </c>
      <c r="M82" s="372" t="s">
        <v>2</v>
      </c>
    </row>
    <row r="83" spans="1:13" ht="16.5" customHeight="1" x14ac:dyDescent="0.15">
      <c r="A83" s="368" t="s">
        <v>175</v>
      </c>
      <c r="B83" s="368"/>
      <c r="C83" s="368"/>
      <c r="D83" s="370"/>
      <c r="E83" s="369"/>
    </row>
    <row r="84" spans="1:13" ht="16.5" customHeight="1" x14ac:dyDescent="0.15">
      <c r="A84" s="371"/>
      <c r="B84" s="371"/>
      <c r="C84" s="371"/>
      <c r="D84" s="370"/>
      <c r="E84" s="369"/>
    </row>
    <row r="85" spans="1:13" ht="12" customHeight="1" x14ac:dyDescent="0.15"/>
    <row r="86" spans="1:13" ht="12" customHeight="1" x14ac:dyDescent="0.15">
      <c r="D86" s="366"/>
      <c r="E86" s="177"/>
      <c r="F86" s="365"/>
    </row>
    <row r="87" spans="1:13" ht="12" customHeight="1" x14ac:dyDescent="0.15">
      <c r="D87" s="366"/>
      <c r="E87" s="177"/>
      <c r="F87" s="365"/>
    </row>
    <row r="88" spans="1:13" ht="12" customHeight="1" x14ac:dyDescent="0.15">
      <c r="D88" s="366"/>
      <c r="E88" s="177"/>
      <c r="F88" s="365"/>
    </row>
  </sheetData>
  <mergeCells count="41">
    <mergeCell ref="L1:M1"/>
    <mergeCell ref="K4:K7"/>
    <mergeCell ref="J4:J7"/>
    <mergeCell ref="G5:G7"/>
    <mergeCell ref="H5:I5"/>
    <mergeCell ref="M3:M7"/>
    <mergeCell ref="E3:K3"/>
    <mergeCell ref="G4:I4"/>
    <mergeCell ref="L3:L7"/>
    <mergeCell ref="D2:D7"/>
    <mergeCell ref="A26:A28"/>
    <mergeCell ref="A29:A31"/>
    <mergeCell ref="A2:B7"/>
    <mergeCell ref="A17:A19"/>
    <mergeCell ref="A14:A16"/>
    <mergeCell ref="A44:A46"/>
    <mergeCell ref="A32:A34"/>
    <mergeCell ref="A35:A37"/>
    <mergeCell ref="A41:A43"/>
    <mergeCell ref="E2:M2"/>
    <mergeCell ref="H6:H7"/>
    <mergeCell ref="A11:A13"/>
    <mergeCell ref="A8:A10"/>
    <mergeCell ref="F4:F7"/>
    <mergeCell ref="C2:C7"/>
    <mergeCell ref="A77:A79"/>
    <mergeCell ref="A62:A64"/>
    <mergeCell ref="A47:A49"/>
    <mergeCell ref="A50:A52"/>
    <mergeCell ref="A53:A55"/>
    <mergeCell ref="A56:A58"/>
    <mergeCell ref="A38:A40"/>
    <mergeCell ref="A20:A22"/>
    <mergeCell ref="A23:A25"/>
    <mergeCell ref="E4:E7"/>
    <mergeCell ref="A80:A82"/>
    <mergeCell ref="A59:A61"/>
    <mergeCell ref="A65:A67"/>
    <mergeCell ref="A68:A70"/>
    <mergeCell ref="A71:A73"/>
    <mergeCell ref="A74:A76"/>
  </mergeCells>
  <phoneticPr fontId="5"/>
  <printOptions horizontalCentered="1"/>
  <pageMargins left="0.78740157480314965" right="0.78740157480314965" top="0.78740157480314965" bottom="0.19685039370078741" header="0" footer="0"/>
  <headerFooter alignWithMargins="0"/>
  <rowBreaks count="4" manualBreakCount="4">
    <brk id="43" max="12" man="1"/>
    <brk id="22160" min="188" max="40220" man="1"/>
    <brk id="26140" min="184" max="46680" man="1"/>
    <brk id="29988" min="180" max="505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zoomScaleNormal="100" zoomScaleSheetLayoutView="80" workbookViewId="0">
      <pane ySplit="6" topLeftCell="A7" activePane="bottomLeft" state="frozen"/>
      <selection activeCell="A59" sqref="A59:A61"/>
      <selection pane="bottomLeft" activeCell="A59" sqref="A59:A61"/>
    </sheetView>
  </sheetViews>
  <sheetFormatPr defaultRowHeight="15" x14ac:dyDescent="0.35"/>
  <cols>
    <col min="1" max="1" width="16.625" style="41" customWidth="1"/>
    <col min="2" max="2" width="7.125" style="15" customWidth="1"/>
    <col min="3" max="3" width="10.625" style="308" customWidth="1"/>
    <col min="4" max="4" width="10.625" style="15" customWidth="1"/>
    <col min="5" max="5" width="10.625" style="308" customWidth="1"/>
    <col min="6" max="9" width="10.625" style="15" customWidth="1"/>
    <col min="10" max="18" width="8.25" style="15" customWidth="1"/>
    <col min="19" max="16384" width="9" style="15"/>
  </cols>
  <sheetData>
    <row r="1" spans="1:15" s="63" customFormat="1" ht="18" customHeight="1" x14ac:dyDescent="0.15">
      <c r="A1" s="68" t="s">
        <v>218</v>
      </c>
      <c r="B1" s="68"/>
      <c r="C1" s="64"/>
      <c r="D1" s="440"/>
      <c r="F1" s="440"/>
      <c r="I1" s="176" t="s">
        <v>35</v>
      </c>
    </row>
    <row r="2" spans="1:15" ht="16.5" customHeight="1" x14ac:dyDescent="0.35">
      <c r="A2" s="84"/>
      <c r="B2" s="82"/>
      <c r="C2" s="164" t="s">
        <v>182</v>
      </c>
      <c r="D2" s="439" t="s">
        <v>217</v>
      </c>
      <c r="E2" s="438"/>
      <c r="F2" s="438"/>
      <c r="G2" s="438"/>
      <c r="H2" s="438"/>
      <c r="I2" s="437"/>
    </row>
    <row r="3" spans="1:15" ht="16.5" customHeight="1" x14ac:dyDescent="0.35">
      <c r="A3" s="409"/>
      <c r="B3" s="433"/>
      <c r="C3" s="187"/>
      <c r="D3" s="35" t="s">
        <v>216</v>
      </c>
      <c r="E3" s="34"/>
      <c r="F3" s="34"/>
      <c r="G3" s="436"/>
      <c r="H3" s="436"/>
      <c r="I3" s="435"/>
    </row>
    <row r="4" spans="1:15" ht="16.5" customHeight="1" x14ac:dyDescent="0.35">
      <c r="A4" s="409"/>
      <c r="B4" s="433"/>
      <c r="C4" s="187"/>
      <c r="D4" s="188"/>
      <c r="E4" s="410"/>
      <c r="F4" s="410"/>
      <c r="G4" s="30" t="s">
        <v>215</v>
      </c>
      <c r="H4" s="30"/>
      <c r="I4" s="30"/>
    </row>
    <row r="5" spans="1:15" ht="16.5" customHeight="1" x14ac:dyDescent="0.35">
      <c r="A5" s="409"/>
      <c r="B5" s="433"/>
      <c r="C5" s="187"/>
      <c r="D5" s="164" t="s">
        <v>184</v>
      </c>
      <c r="E5" s="434" t="s">
        <v>183</v>
      </c>
      <c r="F5" s="164" t="s">
        <v>33</v>
      </c>
      <c r="G5" s="164" t="s">
        <v>184</v>
      </c>
      <c r="H5" s="434" t="s">
        <v>183</v>
      </c>
      <c r="I5" s="164" t="s">
        <v>33</v>
      </c>
    </row>
    <row r="6" spans="1:15" s="348" customFormat="1" ht="16.5" customHeight="1" x14ac:dyDescent="0.15">
      <c r="A6" s="409"/>
      <c r="B6" s="433"/>
      <c r="C6" s="187"/>
      <c r="D6" s="187"/>
      <c r="E6" s="432"/>
      <c r="F6" s="187"/>
      <c r="G6" s="187"/>
      <c r="H6" s="432"/>
      <c r="I6" s="187"/>
    </row>
    <row r="7" spans="1:15" ht="16.5" customHeight="1" x14ac:dyDescent="0.35">
      <c r="A7" s="220" t="s">
        <v>28</v>
      </c>
      <c r="B7" s="144" t="s">
        <v>81</v>
      </c>
      <c r="C7" s="22">
        <v>1379613</v>
      </c>
      <c r="D7" s="22">
        <v>60210</v>
      </c>
      <c r="E7" s="142">
        <v>135370</v>
      </c>
      <c r="F7" s="399">
        <v>195580</v>
      </c>
      <c r="G7" s="22">
        <v>12258</v>
      </c>
      <c r="H7" s="22">
        <v>6839</v>
      </c>
      <c r="I7" s="22">
        <v>19097</v>
      </c>
    </row>
    <row r="8" spans="1:15" ht="33" customHeight="1" x14ac:dyDescent="0.35">
      <c r="A8" s="218" t="s">
        <v>27</v>
      </c>
      <c r="B8" s="129" t="s">
        <v>81</v>
      </c>
      <c r="C8" s="20">
        <f>SUM(C9,C18)</f>
        <v>77614</v>
      </c>
      <c r="D8" s="20">
        <f>SUM(D9,D18)</f>
        <v>996</v>
      </c>
      <c r="E8" s="20">
        <f>SUM(E9,E18)</f>
        <v>11280</v>
      </c>
      <c r="F8" s="20">
        <f>SUM(D8:E8)</f>
        <v>12276</v>
      </c>
      <c r="G8" s="20">
        <f>SUM(G9,G18)</f>
        <v>267</v>
      </c>
      <c r="H8" s="20">
        <f>SUM(H9,H18)</f>
        <v>845</v>
      </c>
      <c r="I8" s="20">
        <f>SUM(G8:H8)</f>
        <v>1112</v>
      </c>
    </row>
    <row r="9" spans="1:15" ht="16.5" customHeight="1" x14ac:dyDescent="0.35">
      <c r="A9" s="217" t="s">
        <v>26</v>
      </c>
      <c r="B9" s="125" t="s">
        <v>81</v>
      </c>
      <c r="C9" s="332">
        <f>SUM(C10:C17)</f>
        <v>30255</v>
      </c>
      <c r="D9" s="332">
        <f>SUM(D10:D17)</f>
        <v>836</v>
      </c>
      <c r="E9" s="332">
        <f>SUM(E10:E17)</f>
        <v>2525</v>
      </c>
      <c r="F9" s="332">
        <f>SUM(D9:E9)</f>
        <v>3361</v>
      </c>
      <c r="G9" s="332">
        <f>SUM(G10:G17)</f>
        <v>267</v>
      </c>
      <c r="H9" s="332">
        <f>SUM(H10:H17)</f>
        <v>350</v>
      </c>
      <c r="I9" s="332">
        <f>SUM(G9:H9)</f>
        <v>617</v>
      </c>
    </row>
    <row r="10" spans="1:15" ht="16.5" customHeight="1" x14ac:dyDescent="0.35">
      <c r="A10" s="14" t="s">
        <v>214</v>
      </c>
      <c r="B10" s="430" t="s">
        <v>81</v>
      </c>
      <c r="C10" s="12">
        <v>9667</v>
      </c>
      <c r="D10" s="12">
        <v>116</v>
      </c>
      <c r="E10" s="12">
        <v>970</v>
      </c>
      <c r="F10" s="12">
        <v>1086</v>
      </c>
      <c r="G10" s="12">
        <v>3</v>
      </c>
      <c r="H10" s="12">
        <v>44</v>
      </c>
      <c r="I10" s="12">
        <v>47</v>
      </c>
      <c r="K10" s="41"/>
      <c r="M10" s="308"/>
      <c r="O10" s="308"/>
    </row>
    <row r="11" spans="1:15" ht="16.5" customHeight="1" x14ac:dyDescent="0.35">
      <c r="A11" s="11" t="s">
        <v>24</v>
      </c>
      <c r="B11" s="428" t="s">
        <v>81</v>
      </c>
      <c r="C11" s="9">
        <v>3963</v>
      </c>
      <c r="D11" s="9">
        <v>168</v>
      </c>
      <c r="E11" s="9">
        <v>76</v>
      </c>
      <c r="F11" s="9">
        <v>244</v>
      </c>
      <c r="G11" s="9">
        <v>114</v>
      </c>
      <c r="H11" s="9">
        <v>23</v>
      </c>
      <c r="I11" s="9">
        <v>137</v>
      </c>
      <c r="K11" s="41"/>
      <c r="M11" s="308"/>
      <c r="O11" s="308"/>
    </row>
    <row r="12" spans="1:15" ht="16.5" customHeight="1" x14ac:dyDescent="0.35">
      <c r="A12" s="11" t="s">
        <v>23</v>
      </c>
      <c r="B12" s="428" t="s">
        <v>81</v>
      </c>
      <c r="C12" s="9">
        <v>911</v>
      </c>
      <c r="D12" s="9">
        <v>90</v>
      </c>
      <c r="E12" s="9">
        <v>62</v>
      </c>
      <c r="F12" s="9">
        <v>152</v>
      </c>
      <c r="G12" s="9" t="s">
        <v>40</v>
      </c>
      <c r="H12" s="9" t="s">
        <v>40</v>
      </c>
      <c r="I12" s="9" t="s">
        <v>40</v>
      </c>
      <c r="K12" s="41"/>
      <c r="M12" s="308"/>
      <c r="O12" s="308"/>
    </row>
    <row r="13" spans="1:15" ht="16.5" customHeight="1" x14ac:dyDescent="0.35">
      <c r="A13" s="11" t="s">
        <v>176</v>
      </c>
      <c r="B13" s="428" t="s">
        <v>81</v>
      </c>
      <c r="C13" s="9">
        <v>2134</v>
      </c>
      <c r="D13" s="9">
        <v>85</v>
      </c>
      <c r="E13" s="9">
        <v>32</v>
      </c>
      <c r="F13" s="9">
        <v>117</v>
      </c>
      <c r="G13" s="9">
        <v>3</v>
      </c>
      <c r="H13" s="9" t="s">
        <v>40</v>
      </c>
      <c r="I13" s="9">
        <v>3</v>
      </c>
      <c r="K13" s="41"/>
      <c r="M13" s="308"/>
      <c r="O13" s="308"/>
    </row>
    <row r="14" spans="1:15" ht="16.5" customHeight="1" x14ac:dyDescent="0.35">
      <c r="A14" s="11" t="s">
        <v>21</v>
      </c>
      <c r="B14" s="428" t="s">
        <v>81</v>
      </c>
      <c r="C14" s="9">
        <v>886</v>
      </c>
      <c r="D14" s="9">
        <v>106</v>
      </c>
      <c r="E14" s="9">
        <v>52</v>
      </c>
      <c r="F14" s="9">
        <v>158</v>
      </c>
      <c r="G14" s="9">
        <v>68</v>
      </c>
      <c r="H14" s="9">
        <v>12</v>
      </c>
      <c r="I14" s="9">
        <v>80</v>
      </c>
      <c r="K14" s="41"/>
      <c r="M14" s="308"/>
      <c r="O14" s="308"/>
    </row>
    <row r="15" spans="1:15" ht="16.5" customHeight="1" x14ac:dyDescent="0.35">
      <c r="A15" s="11" t="s">
        <v>56</v>
      </c>
      <c r="B15" s="428" t="s">
        <v>81</v>
      </c>
      <c r="C15" s="9">
        <v>7990</v>
      </c>
      <c r="D15" s="9">
        <v>172</v>
      </c>
      <c r="E15" s="9">
        <v>1058</v>
      </c>
      <c r="F15" s="9">
        <v>1230</v>
      </c>
      <c r="G15" s="9">
        <v>79</v>
      </c>
      <c r="H15" s="9">
        <v>263</v>
      </c>
      <c r="I15" s="9">
        <v>342</v>
      </c>
      <c r="K15" s="41"/>
      <c r="M15" s="308"/>
      <c r="O15" s="308"/>
    </row>
    <row r="16" spans="1:15" ht="16.5" customHeight="1" x14ac:dyDescent="0.35">
      <c r="A16" s="11" t="s">
        <v>19</v>
      </c>
      <c r="B16" s="428" t="s">
        <v>81</v>
      </c>
      <c r="C16" s="9">
        <v>1005</v>
      </c>
      <c r="D16" s="9">
        <v>20</v>
      </c>
      <c r="E16" s="9">
        <v>42</v>
      </c>
      <c r="F16" s="9">
        <v>62</v>
      </c>
      <c r="G16" s="9" t="s">
        <v>40</v>
      </c>
      <c r="H16" s="9">
        <v>2</v>
      </c>
      <c r="I16" s="9">
        <v>2</v>
      </c>
      <c r="K16" s="41"/>
      <c r="M16" s="308"/>
      <c r="O16" s="308"/>
    </row>
    <row r="17" spans="1:15" ht="16.5" customHeight="1" x14ac:dyDescent="0.35">
      <c r="A17" s="8" t="s">
        <v>18</v>
      </c>
      <c r="B17" s="426" t="s">
        <v>81</v>
      </c>
      <c r="C17" s="6">
        <v>3699</v>
      </c>
      <c r="D17" s="6">
        <v>79</v>
      </c>
      <c r="E17" s="6">
        <v>233</v>
      </c>
      <c r="F17" s="6">
        <v>312</v>
      </c>
      <c r="G17" s="6" t="s">
        <v>40</v>
      </c>
      <c r="H17" s="6">
        <v>6</v>
      </c>
      <c r="I17" s="6">
        <v>6</v>
      </c>
      <c r="K17" s="41"/>
      <c r="M17" s="308"/>
      <c r="O17" s="308"/>
    </row>
    <row r="18" spans="1:15" ht="16.5" customHeight="1" x14ac:dyDescent="0.35">
      <c r="A18" s="19" t="s">
        <v>17</v>
      </c>
      <c r="B18" s="125" t="s">
        <v>81</v>
      </c>
      <c r="C18" s="17">
        <v>47359</v>
      </c>
      <c r="D18" s="17">
        <v>160</v>
      </c>
      <c r="E18" s="17">
        <v>8755</v>
      </c>
      <c r="F18" s="17">
        <v>8915</v>
      </c>
      <c r="G18" s="17" t="s">
        <v>40</v>
      </c>
      <c r="H18" s="17">
        <v>495</v>
      </c>
      <c r="I18" s="17">
        <v>495</v>
      </c>
      <c r="K18" s="41"/>
      <c r="M18" s="308"/>
      <c r="O18" s="308"/>
    </row>
    <row r="19" spans="1:15" s="366" customFormat="1" ht="33" customHeight="1" x14ac:dyDescent="0.15">
      <c r="A19" s="218" t="s">
        <v>16</v>
      </c>
      <c r="B19" s="129" t="s">
        <v>81</v>
      </c>
      <c r="C19" s="20">
        <f>C20</f>
        <v>9673</v>
      </c>
      <c r="D19" s="20">
        <f>D20</f>
        <v>892</v>
      </c>
      <c r="E19" s="20">
        <f>E20</f>
        <v>250</v>
      </c>
      <c r="F19" s="20">
        <f>F20</f>
        <v>1142</v>
      </c>
      <c r="G19" s="20">
        <f>G20</f>
        <v>432</v>
      </c>
      <c r="H19" s="20">
        <f>H20</f>
        <v>34</v>
      </c>
      <c r="I19" s="20">
        <f>I20</f>
        <v>466</v>
      </c>
      <c r="M19" s="431"/>
      <c r="O19" s="431"/>
    </row>
    <row r="20" spans="1:15" ht="16.5" customHeight="1" x14ac:dyDescent="0.35">
      <c r="A20" s="217" t="s">
        <v>15</v>
      </c>
      <c r="B20" s="125" t="s">
        <v>81</v>
      </c>
      <c r="C20" s="332">
        <v>9673</v>
      </c>
      <c r="D20" s="332">
        <v>892</v>
      </c>
      <c r="E20" s="332">
        <v>250</v>
      </c>
      <c r="F20" s="332">
        <v>1142</v>
      </c>
      <c r="G20" s="332">
        <v>432</v>
      </c>
      <c r="H20" s="332">
        <v>34</v>
      </c>
      <c r="I20" s="332">
        <v>466</v>
      </c>
    </row>
    <row r="21" spans="1:15" ht="16.5" customHeight="1" x14ac:dyDescent="0.35">
      <c r="A21" s="14" t="s">
        <v>14</v>
      </c>
      <c r="B21" s="430" t="s">
        <v>81</v>
      </c>
      <c r="C21" s="12">
        <v>4050</v>
      </c>
      <c r="D21" s="12">
        <v>387</v>
      </c>
      <c r="E21" s="12">
        <v>135</v>
      </c>
      <c r="F21" s="12">
        <v>522</v>
      </c>
      <c r="G21" s="12">
        <v>236</v>
      </c>
      <c r="H21" s="12">
        <v>12</v>
      </c>
      <c r="I21" s="12">
        <v>248</v>
      </c>
      <c r="K21" s="41"/>
      <c r="M21" s="308"/>
      <c r="O21" s="308"/>
    </row>
    <row r="22" spans="1:15" ht="16.5" customHeight="1" x14ac:dyDescent="0.35">
      <c r="A22" s="11" t="s">
        <v>13</v>
      </c>
      <c r="B22" s="428" t="s">
        <v>81</v>
      </c>
      <c r="C22" s="9">
        <v>731</v>
      </c>
      <c r="D22" s="9">
        <v>48</v>
      </c>
      <c r="E22" s="9">
        <v>26</v>
      </c>
      <c r="F22" s="9">
        <v>74</v>
      </c>
      <c r="G22" s="9" t="s">
        <v>40</v>
      </c>
      <c r="H22" s="9" t="s">
        <v>40</v>
      </c>
      <c r="I22" s="9" t="s">
        <v>8</v>
      </c>
    </row>
    <row r="23" spans="1:15" ht="16.5" customHeight="1" x14ac:dyDescent="0.35">
      <c r="A23" s="11" t="s">
        <v>12</v>
      </c>
      <c r="B23" s="428" t="s">
        <v>81</v>
      </c>
      <c r="C23" s="9">
        <v>2614</v>
      </c>
      <c r="D23" s="9">
        <v>126</v>
      </c>
      <c r="E23" s="9">
        <v>44</v>
      </c>
      <c r="F23" s="9">
        <v>170</v>
      </c>
      <c r="G23" s="9">
        <v>23</v>
      </c>
      <c r="H23" s="9">
        <v>21</v>
      </c>
      <c r="I23" s="9">
        <v>44</v>
      </c>
    </row>
    <row r="24" spans="1:15" ht="16.5" customHeight="1" x14ac:dyDescent="0.35">
      <c r="A24" s="8" t="s">
        <v>11</v>
      </c>
      <c r="B24" s="426" t="s">
        <v>81</v>
      </c>
      <c r="C24" s="6">
        <v>2278</v>
      </c>
      <c r="D24" s="6">
        <v>331</v>
      </c>
      <c r="E24" s="6">
        <v>45</v>
      </c>
      <c r="F24" s="6">
        <v>376</v>
      </c>
      <c r="G24" s="6">
        <v>173</v>
      </c>
      <c r="H24" s="6">
        <v>1</v>
      </c>
      <c r="I24" s="6">
        <v>174</v>
      </c>
      <c r="K24" s="41"/>
      <c r="M24" s="308"/>
      <c r="O24" s="308"/>
    </row>
    <row r="25" spans="1:15" ht="33" customHeight="1" x14ac:dyDescent="0.35">
      <c r="A25" s="218" t="s">
        <v>10</v>
      </c>
      <c r="B25" s="129" t="s">
        <v>81</v>
      </c>
      <c r="C25" s="20">
        <f>C26</f>
        <v>8497</v>
      </c>
      <c r="D25" s="20">
        <f>D26</f>
        <v>445</v>
      </c>
      <c r="E25" s="20">
        <f>E26</f>
        <v>269</v>
      </c>
      <c r="F25" s="20">
        <f>F26</f>
        <v>714</v>
      </c>
      <c r="G25" s="20">
        <f>G26</f>
        <v>198</v>
      </c>
      <c r="H25" s="20">
        <f>H26</f>
        <v>37</v>
      </c>
      <c r="I25" s="20">
        <f>I26</f>
        <v>235</v>
      </c>
      <c r="K25" s="41"/>
      <c r="M25" s="308"/>
      <c r="O25" s="308"/>
    </row>
    <row r="26" spans="1:15" ht="16.5" customHeight="1" x14ac:dyDescent="0.35">
      <c r="A26" s="217" t="s">
        <v>9</v>
      </c>
      <c r="B26" s="125" t="s">
        <v>81</v>
      </c>
      <c r="C26" s="332">
        <v>8497</v>
      </c>
      <c r="D26" s="332">
        <v>445</v>
      </c>
      <c r="E26" s="332">
        <v>269</v>
      </c>
      <c r="F26" s="332">
        <v>714</v>
      </c>
      <c r="G26" s="332">
        <v>198</v>
      </c>
      <c r="H26" s="332">
        <v>37</v>
      </c>
      <c r="I26" s="332">
        <v>235</v>
      </c>
    </row>
    <row r="27" spans="1:15" ht="16.5" customHeight="1" x14ac:dyDescent="0.35">
      <c r="A27" s="14" t="s">
        <v>7</v>
      </c>
      <c r="B27" s="430" t="s">
        <v>81</v>
      </c>
      <c r="C27" s="12">
        <v>2549</v>
      </c>
      <c r="D27" s="12">
        <v>82</v>
      </c>
      <c r="E27" s="429">
        <v>137</v>
      </c>
      <c r="F27" s="12">
        <v>219</v>
      </c>
      <c r="G27" s="12">
        <v>34</v>
      </c>
      <c r="H27" s="12">
        <v>31</v>
      </c>
      <c r="I27" s="12">
        <v>65</v>
      </c>
      <c r="K27" s="41"/>
      <c r="M27" s="308"/>
      <c r="O27" s="308"/>
    </row>
    <row r="28" spans="1:15" ht="16.5" customHeight="1" x14ac:dyDescent="0.35">
      <c r="A28" s="11" t="s">
        <v>6</v>
      </c>
      <c r="B28" s="428" t="s">
        <v>81</v>
      </c>
      <c r="C28" s="9">
        <v>1535</v>
      </c>
      <c r="D28" s="9">
        <v>140</v>
      </c>
      <c r="E28" s="427">
        <v>28</v>
      </c>
      <c r="F28" s="9">
        <v>168</v>
      </c>
      <c r="G28" s="9">
        <v>84</v>
      </c>
      <c r="H28" s="9">
        <v>0</v>
      </c>
      <c r="I28" s="9">
        <v>84</v>
      </c>
    </row>
    <row r="29" spans="1:15" ht="16.5" customHeight="1" x14ac:dyDescent="0.35">
      <c r="A29" s="11" t="s">
        <v>5</v>
      </c>
      <c r="B29" s="428" t="s">
        <v>81</v>
      </c>
      <c r="C29" s="9">
        <v>1957</v>
      </c>
      <c r="D29" s="9">
        <v>105</v>
      </c>
      <c r="E29" s="427">
        <v>37</v>
      </c>
      <c r="F29" s="9">
        <v>142</v>
      </c>
      <c r="G29" s="9">
        <v>76</v>
      </c>
      <c r="H29" s="9">
        <v>1</v>
      </c>
      <c r="I29" s="9">
        <v>77</v>
      </c>
    </row>
    <row r="30" spans="1:15" ht="16.5" customHeight="1" x14ac:dyDescent="0.35">
      <c r="A30" s="11" t="s">
        <v>4</v>
      </c>
      <c r="B30" s="428" t="s">
        <v>81</v>
      </c>
      <c r="C30" s="9">
        <v>1197</v>
      </c>
      <c r="D30" s="9">
        <v>36</v>
      </c>
      <c r="E30" s="427">
        <v>51</v>
      </c>
      <c r="F30" s="9">
        <v>87</v>
      </c>
      <c r="G30" s="9">
        <v>2</v>
      </c>
      <c r="H30" s="9">
        <v>5</v>
      </c>
      <c r="I30" s="9">
        <v>7</v>
      </c>
      <c r="K30" s="41"/>
      <c r="M30" s="308"/>
      <c r="O30" s="308"/>
    </row>
    <row r="31" spans="1:15" ht="16.5" customHeight="1" x14ac:dyDescent="0.35">
      <c r="A31" s="8" t="s">
        <v>3</v>
      </c>
      <c r="B31" s="426" t="s">
        <v>81</v>
      </c>
      <c r="C31" s="6">
        <v>1259</v>
      </c>
      <c r="D31" s="6">
        <v>82</v>
      </c>
      <c r="E31" s="425">
        <v>16</v>
      </c>
      <c r="F31" s="6">
        <v>98</v>
      </c>
      <c r="G31" s="6">
        <v>2</v>
      </c>
      <c r="H31" s="6" t="s">
        <v>40</v>
      </c>
      <c r="I31" s="6">
        <v>2</v>
      </c>
    </row>
    <row r="32" spans="1:15" ht="16.5" customHeight="1" x14ac:dyDescent="0.35">
      <c r="A32" s="424" t="s">
        <v>175</v>
      </c>
      <c r="B32" s="424"/>
      <c r="C32" s="123"/>
      <c r="D32" s="312"/>
      <c r="E32" s="45"/>
      <c r="F32" s="312"/>
    </row>
    <row r="33" spans="1:9" ht="16.5" customHeight="1" x14ac:dyDescent="0.35">
      <c r="A33" s="69"/>
      <c r="B33" s="69"/>
      <c r="C33" s="45"/>
      <c r="D33" s="312"/>
      <c r="E33" s="45"/>
      <c r="F33" s="312"/>
      <c r="G33" s="46"/>
      <c r="H33" s="46"/>
      <c r="I33" s="46"/>
    </row>
    <row r="34" spans="1:9" x14ac:dyDescent="0.35">
      <c r="B34" s="41"/>
      <c r="C34" s="41"/>
      <c r="D34" s="41"/>
      <c r="E34" s="41"/>
    </row>
    <row r="35" spans="1:9" s="309" customFormat="1" ht="12" customHeight="1" x14ac:dyDescent="0.15">
      <c r="A35" s="310"/>
      <c r="B35" s="310"/>
      <c r="C35" s="310"/>
      <c r="D35" s="310"/>
      <c r="E35" s="310"/>
      <c r="F35" s="310"/>
      <c r="G35" s="310"/>
      <c r="H35" s="310"/>
      <c r="I35" s="310"/>
    </row>
    <row r="36" spans="1:9" x14ac:dyDescent="0.35">
      <c r="B36" s="41"/>
      <c r="C36" s="41"/>
      <c r="D36" s="41"/>
      <c r="E36" s="41"/>
    </row>
    <row r="37" spans="1:9" x14ac:dyDescent="0.35">
      <c r="B37" s="41"/>
      <c r="C37" s="15"/>
      <c r="D37" s="308"/>
      <c r="E37" s="15"/>
      <c r="F37" s="308"/>
    </row>
    <row r="38" spans="1:9" x14ac:dyDescent="0.35">
      <c r="B38" s="41"/>
      <c r="C38" s="15"/>
      <c r="D38" s="308"/>
      <c r="E38" s="15"/>
      <c r="F38" s="308"/>
    </row>
    <row r="39" spans="1:9" x14ac:dyDescent="0.35">
      <c r="B39" s="41"/>
      <c r="C39" s="15"/>
      <c r="D39" s="308"/>
      <c r="E39" s="15"/>
      <c r="F39" s="308"/>
    </row>
    <row r="40" spans="1:9" x14ac:dyDescent="0.35">
      <c r="B40" s="41"/>
      <c r="C40" s="15"/>
      <c r="D40" s="308"/>
      <c r="E40" s="15"/>
      <c r="F40" s="308"/>
    </row>
    <row r="41" spans="1:9" x14ac:dyDescent="0.35">
      <c r="B41" s="41"/>
      <c r="C41" s="15"/>
      <c r="D41" s="308"/>
      <c r="E41" s="15"/>
      <c r="F41" s="308"/>
    </row>
  </sheetData>
  <mergeCells count="12">
    <mergeCell ref="F5:F6"/>
    <mergeCell ref="D5:D6"/>
    <mergeCell ref="G4:I4"/>
    <mergeCell ref="I5:I6"/>
    <mergeCell ref="H5:H6"/>
    <mergeCell ref="A35:I35"/>
    <mergeCell ref="C2:C6"/>
    <mergeCell ref="D2:I2"/>
    <mergeCell ref="E5:E6"/>
    <mergeCell ref="D3:F4"/>
    <mergeCell ref="A2:B6"/>
    <mergeCell ref="G5:G6"/>
  </mergeCells>
  <phoneticPr fontId="5"/>
  <printOptions horizontalCentered="1"/>
  <pageMargins left="0.19685039370078741" right="0.19685039370078741" top="0.78740157480314965" bottom="0.78740157480314965" header="0" footer="0"/>
  <headerFooter alignWithMargins="0"/>
  <rowBreaks count="3" manualBreakCount="3">
    <brk id="35805" min="227" max="54353" man="1"/>
    <brk id="36255" min="223" max="57901" man="1"/>
    <brk id="36513" min="219" max="58033" man="1"/>
  </rowBreaks>
  <colBreaks count="1" manualBreakCount="1">
    <brk id="10" max="3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zoomScaleSheetLayoutView="80" workbookViewId="0">
      <pane ySplit="6" topLeftCell="A7" activePane="bottomLeft" state="frozen"/>
      <selection activeCell="A59" sqref="A59:A61"/>
      <selection pane="bottomLeft" activeCell="A59" sqref="A59:A61"/>
    </sheetView>
  </sheetViews>
  <sheetFormatPr defaultRowHeight="15" x14ac:dyDescent="0.35"/>
  <cols>
    <col min="1" max="1" width="16.625" style="41" customWidth="1"/>
    <col min="2" max="2" width="7.125" style="15" customWidth="1"/>
    <col min="3" max="3" width="10.625" style="308" customWidth="1"/>
    <col min="4" max="4" width="10.625" style="15" customWidth="1"/>
    <col min="5" max="5" width="10.625" style="308" customWidth="1"/>
    <col min="6" max="7" width="10.625" style="15" customWidth="1"/>
    <col min="8" max="16" width="8.25" style="15" customWidth="1"/>
    <col min="17" max="16384" width="9" style="15"/>
  </cols>
  <sheetData>
    <row r="1" spans="1:13" s="63" customFormat="1" ht="18" customHeight="1" x14ac:dyDescent="0.15">
      <c r="A1" s="68" t="s">
        <v>229</v>
      </c>
      <c r="B1" s="68"/>
      <c r="C1" s="64"/>
      <c r="D1" s="440"/>
      <c r="F1" s="440"/>
      <c r="G1" s="176" t="s">
        <v>35</v>
      </c>
    </row>
    <row r="2" spans="1:13" ht="16.5" customHeight="1" x14ac:dyDescent="0.35">
      <c r="A2" s="84"/>
      <c r="B2" s="82"/>
      <c r="C2" s="439" t="s">
        <v>217</v>
      </c>
      <c r="D2" s="438"/>
      <c r="E2" s="438"/>
      <c r="F2" s="438"/>
      <c r="G2" s="437"/>
    </row>
    <row r="3" spans="1:13" ht="16.5" customHeight="1" x14ac:dyDescent="0.35">
      <c r="A3" s="409"/>
      <c r="B3" s="433"/>
      <c r="C3" s="164" t="s">
        <v>182</v>
      </c>
      <c r="D3" s="164" t="s">
        <v>228</v>
      </c>
      <c r="E3" s="434" t="s">
        <v>227</v>
      </c>
      <c r="F3" s="164" t="s">
        <v>226</v>
      </c>
      <c r="G3" s="164" t="s">
        <v>203</v>
      </c>
    </row>
    <row r="4" spans="1:13" ht="16.5" customHeight="1" x14ac:dyDescent="0.35">
      <c r="A4" s="409"/>
      <c r="B4" s="433"/>
      <c r="C4" s="187"/>
      <c r="D4" s="187"/>
      <c r="E4" s="432"/>
      <c r="F4" s="187"/>
      <c r="G4" s="187"/>
    </row>
    <row r="5" spans="1:13" ht="16.5" customHeight="1" x14ac:dyDescent="0.35">
      <c r="A5" s="409"/>
      <c r="B5" s="433"/>
      <c r="C5" s="187"/>
      <c r="D5" s="187"/>
      <c r="E5" s="432"/>
      <c r="F5" s="187"/>
      <c r="G5" s="187"/>
    </row>
    <row r="6" spans="1:13" s="348" customFormat="1" ht="16.5" customHeight="1" x14ac:dyDescent="0.15">
      <c r="A6" s="409"/>
      <c r="B6" s="433"/>
      <c r="C6" s="445" t="s">
        <v>225</v>
      </c>
      <c r="D6" s="350" t="s">
        <v>224</v>
      </c>
      <c r="E6" s="351" t="s">
        <v>223</v>
      </c>
      <c r="F6" s="350" t="s">
        <v>222</v>
      </c>
      <c r="G6" s="350" t="s">
        <v>221</v>
      </c>
    </row>
    <row r="7" spans="1:13" ht="16.5" customHeight="1" x14ac:dyDescent="0.35">
      <c r="A7" s="220" t="s">
        <v>28</v>
      </c>
      <c r="B7" s="144" t="s">
        <v>81</v>
      </c>
      <c r="C7" s="22">
        <v>900434</v>
      </c>
      <c r="D7" s="22">
        <v>177927</v>
      </c>
      <c r="E7" s="142">
        <v>168469</v>
      </c>
      <c r="F7" s="399">
        <v>15945</v>
      </c>
      <c r="G7" s="399">
        <v>36.799999999999997</v>
      </c>
    </row>
    <row r="8" spans="1:13" ht="33" customHeight="1" x14ac:dyDescent="0.35">
      <c r="A8" s="218" t="s">
        <v>27</v>
      </c>
      <c r="B8" s="129" t="s">
        <v>81</v>
      </c>
      <c r="C8" s="20">
        <f>SUM(C9,C18)</f>
        <v>49109</v>
      </c>
      <c r="D8" s="20">
        <f>SUM(D9,D18)</f>
        <v>11524.5</v>
      </c>
      <c r="E8" s="20">
        <f>SUM(E9,E18)</f>
        <v>9622</v>
      </c>
      <c r="F8" s="20">
        <f>SUM(F9,F18)</f>
        <v>1030</v>
      </c>
      <c r="G8" s="389">
        <f>(D8+E8-F8)/C8*100</f>
        <v>40.96295994624203</v>
      </c>
    </row>
    <row r="9" spans="1:13" ht="16.5" customHeight="1" x14ac:dyDescent="0.35">
      <c r="A9" s="217" t="s">
        <v>26</v>
      </c>
      <c r="B9" s="125" t="s">
        <v>81</v>
      </c>
      <c r="C9" s="332">
        <f>SUM(C10:C17)</f>
        <v>21450</v>
      </c>
      <c r="D9" s="332">
        <f>SUM(D10:D17)</f>
        <v>3056.5</v>
      </c>
      <c r="E9" s="332">
        <f>SUM(E10:E17)</f>
        <v>3149</v>
      </c>
      <c r="F9" s="332">
        <f>SUM(F10:F17)</f>
        <v>536</v>
      </c>
      <c r="G9" s="387">
        <f>(D9+E9-F9)/C9*100</f>
        <v>26.431235431235432</v>
      </c>
    </row>
    <row r="10" spans="1:13" ht="16.5" customHeight="1" x14ac:dyDescent="0.35">
      <c r="A10" s="14" t="s">
        <v>214</v>
      </c>
      <c r="B10" s="430" t="s">
        <v>81</v>
      </c>
      <c r="C10" s="12">
        <v>8877</v>
      </c>
      <c r="D10" s="12">
        <v>1045</v>
      </c>
      <c r="E10" s="12">
        <v>1288</v>
      </c>
      <c r="F10" s="12">
        <v>46</v>
      </c>
      <c r="G10" s="443">
        <v>25.763208291089335</v>
      </c>
      <c r="I10" s="41"/>
      <c r="K10" s="308"/>
      <c r="M10" s="308"/>
    </row>
    <row r="11" spans="1:13" ht="16.5" customHeight="1" x14ac:dyDescent="0.35">
      <c r="A11" s="11" t="s">
        <v>24</v>
      </c>
      <c r="B11" s="428" t="s">
        <v>81</v>
      </c>
      <c r="C11" s="9">
        <v>2323</v>
      </c>
      <c r="D11" s="9">
        <v>201</v>
      </c>
      <c r="E11" s="9">
        <v>201</v>
      </c>
      <c r="F11" s="9">
        <v>107</v>
      </c>
      <c r="G11" s="442">
        <v>12.699095996556178</v>
      </c>
      <c r="I11" s="41"/>
      <c r="K11" s="308"/>
      <c r="M11" s="308"/>
    </row>
    <row r="12" spans="1:13" ht="16.5" customHeight="1" x14ac:dyDescent="0.35">
      <c r="A12" s="11" t="s">
        <v>23</v>
      </c>
      <c r="B12" s="428" t="s">
        <v>81</v>
      </c>
      <c r="C12" s="9">
        <v>560</v>
      </c>
      <c r="D12" s="9">
        <v>68.5</v>
      </c>
      <c r="E12" s="9">
        <v>42</v>
      </c>
      <c r="F12" s="9" t="s">
        <v>2</v>
      </c>
      <c r="G12" s="442">
        <v>19.732142857142858</v>
      </c>
      <c r="I12" s="41"/>
      <c r="K12" s="308"/>
      <c r="M12" s="308"/>
    </row>
    <row r="13" spans="1:13" ht="16.5" customHeight="1" x14ac:dyDescent="0.35">
      <c r="A13" s="11" t="s">
        <v>176</v>
      </c>
      <c r="B13" s="428" t="s">
        <v>81</v>
      </c>
      <c r="C13" s="9">
        <v>1409</v>
      </c>
      <c r="D13" s="9">
        <v>97</v>
      </c>
      <c r="E13" s="9">
        <v>95</v>
      </c>
      <c r="F13" s="9">
        <v>2</v>
      </c>
      <c r="G13" s="442">
        <v>13.484740951029098</v>
      </c>
      <c r="I13" s="41"/>
      <c r="K13" s="308"/>
      <c r="M13" s="308"/>
    </row>
    <row r="14" spans="1:13" ht="16.5" customHeight="1" x14ac:dyDescent="0.35">
      <c r="A14" s="11" t="s">
        <v>21</v>
      </c>
      <c r="B14" s="428" t="s">
        <v>81</v>
      </c>
      <c r="C14" s="9">
        <v>586</v>
      </c>
      <c r="D14" s="9">
        <v>141</v>
      </c>
      <c r="E14" s="9">
        <v>135</v>
      </c>
      <c r="F14" s="9">
        <v>70</v>
      </c>
      <c r="G14" s="442">
        <v>35.153583617747444</v>
      </c>
      <c r="I14" s="41"/>
      <c r="K14" s="308"/>
      <c r="M14" s="308"/>
    </row>
    <row r="15" spans="1:13" ht="16.5" customHeight="1" x14ac:dyDescent="0.35">
      <c r="A15" s="11" t="s">
        <v>56</v>
      </c>
      <c r="B15" s="428" t="s">
        <v>81</v>
      </c>
      <c r="C15" s="9">
        <v>4357</v>
      </c>
      <c r="D15" s="9">
        <v>1167</v>
      </c>
      <c r="E15" s="9">
        <v>992</v>
      </c>
      <c r="F15" s="9">
        <v>303</v>
      </c>
      <c r="G15" s="442">
        <v>42.598117971081017</v>
      </c>
      <c r="I15" s="41"/>
      <c r="K15" s="308"/>
      <c r="M15" s="308"/>
    </row>
    <row r="16" spans="1:13" ht="16.5" customHeight="1" x14ac:dyDescent="0.35">
      <c r="A16" s="11" t="s">
        <v>19</v>
      </c>
      <c r="B16" s="428" t="s">
        <v>81</v>
      </c>
      <c r="C16" s="9">
        <v>832</v>
      </c>
      <c r="D16" s="9">
        <v>54</v>
      </c>
      <c r="E16" s="9">
        <v>86</v>
      </c>
      <c r="F16" s="9">
        <v>2</v>
      </c>
      <c r="G16" s="442">
        <v>16.58653846153846</v>
      </c>
      <c r="I16" s="41"/>
      <c r="K16" s="308"/>
      <c r="M16" s="308"/>
    </row>
    <row r="17" spans="1:13" ht="16.5" customHeight="1" x14ac:dyDescent="0.35">
      <c r="A17" s="8" t="s">
        <v>18</v>
      </c>
      <c r="B17" s="426" t="s">
        <v>81</v>
      </c>
      <c r="C17" s="6">
        <v>2506</v>
      </c>
      <c r="D17" s="6">
        <v>283</v>
      </c>
      <c r="E17" s="6">
        <v>310</v>
      </c>
      <c r="F17" s="6">
        <v>6</v>
      </c>
      <c r="G17" s="441">
        <v>23.423782920989623</v>
      </c>
      <c r="I17" s="41"/>
      <c r="K17" s="308"/>
      <c r="M17" s="308"/>
    </row>
    <row r="18" spans="1:13" ht="16.5" customHeight="1" x14ac:dyDescent="0.35">
      <c r="A18" s="19" t="s">
        <v>17</v>
      </c>
      <c r="B18" s="125" t="s">
        <v>81</v>
      </c>
      <c r="C18" s="17">
        <v>27659</v>
      </c>
      <c r="D18" s="17">
        <v>8468</v>
      </c>
      <c r="E18" s="17">
        <v>6473</v>
      </c>
      <c r="F18" s="17">
        <v>494</v>
      </c>
      <c r="G18" s="444">
        <v>52.232546368270725</v>
      </c>
      <c r="I18" s="41"/>
      <c r="K18" s="308"/>
      <c r="M18" s="308"/>
    </row>
    <row r="19" spans="1:13" s="366" customFormat="1" ht="33" customHeight="1" x14ac:dyDescent="0.15">
      <c r="A19" s="218" t="s">
        <v>16</v>
      </c>
      <c r="B19" s="129" t="s">
        <v>81</v>
      </c>
      <c r="C19" s="20">
        <f>C20</f>
        <v>6292</v>
      </c>
      <c r="D19" s="20">
        <f>D20</f>
        <v>953</v>
      </c>
      <c r="E19" s="20">
        <f>E20</f>
        <v>870</v>
      </c>
      <c r="F19" s="20">
        <f>F20</f>
        <v>375</v>
      </c>
      <c r="G19" s="389">
        <f>(D19+E19-F19)/C19*100</f>
        <v>23.013350286077557</v>
      </c>
      <c r="K19" s="431"/>
      <c r="M19" s="431"/>
    </row>
    <row r="20" spans="1:13" ht="16.5" customHeight="1" x14ac:dyDescent="0.35">
      <c r="A20" s="217" t="s">
        <v>15</v>
      </c>
      <c r="B20" s="125" t="s">
        <v>81</v>
      </c>
      <c r="C20" s="332">
        <v>6292</v>
      </c>
      <c r="D20" s="332">
        <v>953</v>
      </c>
      <c r="E20" s="332">
        <v>870</v>
      </c>
      <c r="F20" s="332">
        <v>375</v>
      </c>
      <c r="G20" s="387">
        <v>23.013350286077557</v>
      </c>
    </row>
    <row r="21" spans="1:13" ht="16.5" customHeight="1" x14ac:dyDescent="0.35">
      <c r="A21" s="14" t="s">
        <v>14</v>
      </c>
      <c r="B21" s="430" t="s">
        <v>81</v>
      </c>
      <c r="C21" s="12">
        <v>3375</v>
      </c>
      <c r="D21" s="12">
        <v>469</v>
      </c>
      <c r="E21" s="12">
        <v>404</v>
      </c>
      <c r="F21" s="12">
        <v>209</v>
      </c>
      <c r="G21" s="443">
        <v>19.674074074074074</v>
      </c>
      <c r="I21" s="41"/>
      <c r="K21" s="308"/>
      <c r="M21" s="308"/>
    </row>
    <row r="22" spans="1:13" ht="16.5" customHeight="1" x14ac:dyDescent="0.35">
      <c r="A22" s="11" t="s">
        <v>13</v>
      </c>
      <c r="B22" s="428" t="s">
        <v>81</v>
      </c>
      <c r="C22" s="9">
        <v>426</v>
      </c>
      <c r="D22" s="9">
        <v>57</v>
      </c>
      <c r="E22" s="9">
        <v>42</v>
      </c>
      <c r="F22" s="9" t="s">
        <v>2</v>
      </c>
      <c r="G22" s="442">
        <v>23.239436619718308</v>
      </c>
    </row>
    <row r="23" spans="1:13" ht="16.5" customHeight="1" x14ac:dyDescent="0.35">
      <c r="A23" s="11" t="s">
        <v>12</v>
      </c>
      <c r="B23" s="428" t="s">
        <v>81</v>
      </c>
      <c r="C23" s="9">
        <v>1188</v>
      </c>
      <c r="D23" s="9">
        <v>114</v>
      </c>
      <c r="E23" s="9">
        <v>142</v>
      </c>
      <c r="F23" s="9">
        <v>35</v>
      </c>
      <c r="G23" s="442">
        <v>18.602693602693606</v>
      </c>
    </row>
    <row r="24" spans="1:13" ht="16.5" customHeight="1" x14ac:dyDescent="0.35">
      <c r="A24" s="8" t="s">
        <v>11</v>
      </c>
      <c r="B24" s="426" t="s">
        <v>81</v>
      </c>
      <c r="C24" s="6">
        <v>1303</v>
      </c>
      <c r="D24" s="6">
        <v>313</v>
      </c>
      <c r="E24" s="6">
        <v>282</v>
      </c>
      <c r="F24" s="6">
        <v>131</v>
      </c>
      <c r="G24" s="441">
        <v>35.610130468150416</v>
      </c>
      <c r="I24" s="41"/>
      <c r="K24" s="308"/>
      <c r="M24" s="308"/>
    </row>
    <row r="25" spans="1:13" ht="33" customHeight="1" x14ac:dyDescent="0.35">
      <c r="A25" s="218" t="s">
        <v>10</v>
      </c>
      <c r="B25" s="129" t="s">
        <v>81</v>
      </c>
      <c r="C25" s="20">
        <f>C26</f>
        <v>4792</v>
      </c>
      <c r="D25" s="20">
        <f>D26</f>
        <v>628</v>
      </c>
      <c r="E25" s="20">
        <f>E26</f>
        <v>740</v>
      </c>
      <c r="F25" s="20">
        <f>F26</f>
        <v>185</v>
      </c>
      <c r="G25" s="389">
        <f>(D25+E25-F25)/C25*100</f>
        <v>24.686978297161939</v>
      </c>
      <c r="I25" s="41"/>
      <c r="K25" s="308"/>
      <c r="M25" s="308"/>
    </row>
    <row r="26" spans="1:13" ht="16.5" customHeight="1" x14ac:dyDescent="0.35">
      <c r="A26" s="217" t="s">
        <v>9</v>
      </c>
      <c r="B26" s="125" t="s">
        <v>81</v>
      </c>
      <c r="C26" s="332">
        <v>4792</v>
      </c>
      <c r="D26" s="332">
        <v>628</v>
      </c>
      <c r="E26" s="332">
        <v>740</v>
      </c>
      <c r="F26" s="332">
        <v>185</v>
      </c>
      <c r="G26" s="387">
        <v>24.6869782971619</v>
      </c>
    </row>
    <row r="27" spans="1:13" ht="16.5" customHeight="1" x14ac:dyDescent="0.35">
      <c r="A27" s="14" t="s">
        <v>7</v>
      </c>
      <c r="B27" s="430" t="s">
        <v>81</v>
      </c>
      <c r="C27" s="12">
        <v>1425</v>
      </c>
      <c r="D27" s="12">
        <v>200</v>
      </c>
      <c r="E27" s="429">
        <v>217</v>
      </c>
      <c r="F27" s="12">
        <v>54</v>
      </c>
      <c r="G27" s="443">
        <v>25.473684210526301</v>
      </c>
      <c r="I27" s="41"/>
      <c r="K27" s="308"/>
      <c r="M27" s="308"/>
    </row>
    <row r="28" spans="1:13" ht="16.5" customHeight="1" x14ac:dyDescent="0.35">
      <c r="A28" s="11" t="s">
        <v>6</v>
      </c>
      <c r="B28" s="428" t="s">
        <v>81</v>
      </c>
      <c r="C28" s="9">
        <v>867</v>
      </c>
      <c r="D28" s="9">
        <v>138</v>
      </c>
      <c r="E28" s="427">
        <v>167</v>
      </c>
      <c r="F28" s="9">
        <v>63</v>
      </c>
      <c r="G28" s="442">
        <v>27.9123414071511</v>
      </c>
    </row>
    <row r="29" spans="1:13" ht="16.5" customHeight="1" x14ac:dyDescent="0.35">
      <c r="A29" s="11" t="s">
        <v>5</v>
      </c>
      <c r="B29" s="428" t="s">
        <v>81</v>
      </c>
      <c r="C29" s="9">
        <v>1193</v>
      </c>
      <c r="D29" s="9">
        <v>119</v>
      </c>
      <c r="E29" s="427">
        <v>130</v>
      </c>
      <c r="F29" s="9">
        <v>60</v>
      </c>
      <c r="G29" s="442">
        <v>15.842414082145901</v>
      </c>
    </row>
    <row r="30" spans="1:13" ht="16.5" customHeight="1" x14ac:dyDescent="0.35">
      <c r="A30" s="11" t="s">
        <v>4</v>
      </c>
      <c r="B30" s="428" t="s">
        <v>81</v>
      </c>
      <c r="C30" s="9">
        <v>528</v>
      </c>
      <c r="D30" s="9">
        <v>83</v>
      </c>
      <c r="E30" s="427">
        <v>90</v>
      </c>
      <c r="F30" s="9">
        <v>7</v>
      </c>
      <c r="G30" s="442">
        <v>31.439393939393899</v>
      </c>
      <c r="I30" s="41"/>
      <c r="K30" s="308"/>
      <c r="M30" s="308"/>
    </row>
    <row r="31" spans="1:13" ht="16.5" customHeight="1" x14ac:dyDescent="0.35">
      <c r="A31" s="8" t="s">
        <v>3</v>
      </c>
      <c r="B31" s="426" t="s">
        <v>81</v>
      </c>
      <c r="C31" s="6">
        <v>779</v>
      </c>
      <c r="D31" s="6">
        <v>88</v>
      </c>
      <c r="E31" s="425">
        <v>136</v>
      </c>
      <c r="F31" s="6">
        <v>1</v>
      </c>
      <c r="G31" s="441">
        <v>28.626444159178401</v>
      </c>
    </row>
    <row r="32" spans="1:13" ht="16.5" customHeight="1" x14ac:dyDescent="0.35">
      <c r="A32" s="424" t="s">
        <v>175</v>
      </c>
      <c r="B32" s="424"/>
      <c r="C32" s="123"/>
      <c r="D32" s="312"/>
      <c r="E32" s="45"/>
      <c r="F32" s="312"/>
    </row>
    <row r="33" spans="1:7" ht="16.5" customHeight="1" x14ac:dyDescent="0.35">
      <c r="A33" s="69" t="s">
        <v>220</v>
      </c>
      <c r="B33" s="69"/>
      <c r="C33" s="45"/>
      <c r="D33" s="312"/>
      <c r="E33" s="45"/>
      <c r="F33" s="312"/>
      <c r="G33" s="46"/>
    </row>
    <row r="34" spans="1:7" x14ac:dyDescent="0.35">
      <c r="A34" s="41" t="s">
        <v>219</v>
      </c>
      <c r="B34" s="41"/>
      <c r="C34" s="41"/>
      <c r="D34" s="41"/>
      <c r="E34" s="41"/>
    </row>
    <row r="35" spans="1:7" s="309" customFormat="1" ht="12" customHeight="1" x14ac:dyDescent="0.15">
      <c r="A35" s="310"/>
      <c r="B35" s="310"/>
      <c r="C35" s="310"/>
      <c r="D35" s="310"/>
      <c r="E35" s="310"/>
      <c r="F35" s="310"/>
      <c r="G35" s="310"/>
    </row>
    <row r="36" spans="1:7" x14ac:dyDescent="0.35">
      <c r="B36" s="41"/>
      <c r="C36" s="41"/>
      <c r="D36" s="41"/>
      <c r="E36" s="41"/>
    </row>
    <row r="37" spans="1:7" x14ac:dyDescent="0.35">
      <c r="B37" s="41"/>
      <c r="C37" s="15"/>
      <c r="D37" s="308"/>
      <c r="E37" s="15"/>
      <c r="F37" s="308"/>
    </row>
    <row r="38" spans="1:7" x14ac:dyDescent="0.35">
      <c r="B38" s="41"/>
      <c r="C38" s="15"/>
      <c r="D38" s="308"/>
      <c r="E38" s="15"/>
      <c r="F38" s="308"/>
    </row>
    <row r="39" spans="1:7" x14ac:dyDescent="0.35">
      <c r="B39" s="41"/>
      <c r="C39" s="15"/>
      <c r="D39" s="308"/>
      <c r="E39" s="15"/>
      <c r="F39" s="308"/>
    </row>
    <row r="40" spans="1:7" x14ac:dyDescent="0.35">
      <c r="B40" s="41"/>
      <c r="C40" s="15"/>
      <c r="D40" s="308"/>
      <c r="E40" s="15"/>
      <c r="F40" s="308"/>
    </row>
    <row r="41" spans="1:7" x14ac:dyDescent="0.35">
      <c r="B41" s="41"/>
      <c r="C41" s="15"/>
      <c r="D41" s="308"/>
      <c r="E41" s="15"/>
      <c r="F41" s="308"/>
    </row>
  </sheetData>
  <mergeCells count="8">
    <mergeCell ref="A35:G35"/>
    <mergeCell ref="C2:G2"/>
    <mergeCell ref="D3:D5"/>
    <mergeCell ref="C3:C5"/>
    <mergeCell ref="E3:E5"/>
    <mergeCell ref="F3:F5"/>
    <mergeCell ref="G3:G5"/>
    <mergeCell ref="A2:B6"/>
  </mergeCells>
  <phoneticPr fontId="5"/>
  <printOptions horizontalCentered="1"/>
  <pageMargins left="0.19685039370078741" right="0.19685039370078741" top="0.78740157480314965" bottom="0.78740157480314965" header="0" footer="0"/>
  <headerFooter alignWithMargins="0"/>
  <rowBreaks count="3" manualBreakCount="3">
    <brk id="35805" min="227" max="54353" man="1"/>
    <brk id="36255" min="223" max="57901" man="1"/>
    <brk id="36513" min="219" max="58033" man="1"/>
  </rowBreaks>
  <colBreaks count="1" manualBreakCount="1">
    <brk id="8"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zoomScale="80" zoomScaleNormal="80" zoomScaleSheetLayoutView="80" workbookViewId="0">
      <pane ySplit="4" topLeftCell="A5" activePane="bottomLeft" state="frozen"/>
      <selection activeCell="A59" sqref="A59:A61"/>
      <selection pane="bottomLeft" activeCell="A59" sqref="A59:A61"/>
    </sheetView>
  </sheetViews>
  <sheetFormatPr defaultRowHeight="15" x14ac:dyDescent="0.35"/>
  <cols>
    <col min="1" max="1" width="16.625" style="41" customWidth="1"/>
    <col min="2" max="15" width="7.125" style="15" customWidth="1"/>
    <col min="16" max="16" width="6.75" style="15" customWidth="1"/>
    <col min="17" max="16384" width="9" style="15"/>
  </cols>
  <sheetData>
    <row r="1" spans="1:17" s="63" customFormat="1" ht="18" customHeight="1" x14ac:dyDescent="0.15">
      <c r="A1" s="68" t="s">
        <v>54</v>
      </c>
      <c r="B1" s="67"/>
      <c r="C1" s="67"/>
      <c r="D1" s="67"/>
      <c r="E1" s="67"/>
      <c r="F1" s="64"/>
      <c r="G1" s="64"/>
      <c r="H1" s="66"/>
      <c r="I1" s="64"/>
      <c r="J1" s="64"/>
      <c r="K1" s="64"/>
      <c r="L1" s="64"/>
      <c r="M1" s="65"/>
      <c r="N1" s="65"/>
      <c r="O1" s="65" t="s">
        <v>53</v>
      </c>
      <c r="P1" s="64"/>
    </row>
    <row r="2" spans="1:17" ht="16.5" customHeight="1" x14ac:dyDescent="0.35">
      <c r="A2" s="62"/>
      <c r="B2" s="58" t="s">
        <v>52</v>
      </c>
      <c r="C2" s="61"/>
      <c r="D2" s="61"/>
      <c r="E2" s="61"/>
      <c r="F2" s="61"/>
      <c r="G2" s="61"/>
      <c r="H2" s="61"/>
      <c r="I2" s="61"/>
      <c r="J2" s="58" t="s">
        <v>51</v>
      </c>
      <c r="K2" s="61"/>
      <c r="L2" s="61"/>
      <c r="M2" s="61"/>
      <c r="N2" s="61"/>
      <c r="O2" s="60"/>
      <c r="P2" s="56"/>
      <c r="Q2" s="46"/>
    </row>
    <row r="3" spans="1:17" ht="16.5" customHeight="1" x14ac:dyDescent="0.35">
      <c r="A3" s="27"/>
      <c r="B3" s="59" t="s">
        <v>48</v>
      </c>
      <c r="C3" s="57"/>
      <c r="D3" s="58" t="s">
        <v>50</v>
      </c>
      <c r="E3" s="57"/>
      <c r="F3" s="58" t="s">
        <v>46</v>
      </c>
      <c r="G3" s="57"/>
      <c r="H3" s="58" t="s">
        <v>49</v>
      </c>
      <c r="I3" s="59"/>
      <c r="J3" s="58" t="s">
        <v>48</v>
      </c>
      <c r="K3" s="57"/>
      <c r="L3" s="58" t="s">
        <v>47</v>
      </c>
      <c r="M3" s="57"/>
      <c r="N3" s="58" t="s">
        <v>46</v>
      </c>
      <c r="O3" s="57"/>
      <c r="P3" s="56"/>
      <c r="Q3" s="46"/>
    </row>
    <row r="4" spans="1:17" ht="33" customHeight="1" x14ac:dyDescent="0.35">
      <c r="A4" s="55"/>
      <c r="B4" s="54" t="s">
        <v>45</v>
      </c>
      <c r="C4" s="53" t="s">
        <v>44</v>
      </c>
      <c r="D4" s="54" t="s">
        <v>45</v>
      </c>
      <c r="E4" s="53" t="s">
        <v>44</v>
      </c>
      <c r="F4" s="54" t="s">
        <v>45</v>
      </c>
      <c r="G4" s="53" t="s">
        <v>44</v>
      </c>
      <c r="H4" s="54" t="s">
        <v>45</v>
      </c>
      <c r="I4" s="53" t="s">
        <v>44</v>
      </c>
      <c r="J4" s="54" t="s">
        <v>45</v>
      </c>
      <c r="K4" s="53" t="s">
        <v>44</v>
      </c>
      <c r="L4" s="54" t="s">
        <v>45</v>
      </c>
      <c r="M4" s="53" t="s">
        <v>44</v>
      </c>
      <c r="N4" s="54" t="s">
        <v>45</v>
      </c>
      <c r="O4" s="53" t="s">
        <v>44</v>
      </c>
      <c r="P4" s="52"/>
      <c r="Q4" s="46"/>
    </row>
    <row r="5" spans="1:17" ht="16.5" customHeight="1" x14ac:dyDescent="0.35">
      <c r="A5" s="24" t="s">
        <v>28</v>
      </c>
      <c r="B5" s="22">
        <v>122</v>
      </c>
      <c r="C5" s="22">
        <v>112</v>
      </c>
      <c r="D5" s="22">
        <v>180</v>
      </c>
      <c r="E5" s="22">
        <v>147</v>
      </c>
      <c r="F5" s="22">
        <v>132</v>
      </c>
      <c r="G5" s="22">
        <v>94</v>
      </c>
      <c r="H5" s="22">
        <v>199</v>
      </c>
      <c r="I5" s="51">
        <v>145</v>
      </c>
      <c r="J5" s="22">
        <v>84</v>
      </c>
      <c r="K5" s="22">
        <v>77</v>
      </c>
      <c r="L5" s="50">
        <v>166</v>
      </c>
      <c r="M5" s="22">
        <v>150</v>
      </c>
      <c r="N5" s="50">
        <v>271</v>
      </c>
      <c r="O5" s="22">
        <v>258</v>
      </c>
      <c r="P5" s="49"/>
      <c r="Q5" s="46"/>
    </row>
    <row r="6" spans="1:17" ht="33" customHeight="1" x14ac:dyDescent="0.35">
      <c r="A6" s="21" t="s">
        <v>27</v>
      </c>
      <c r="B6" s="20">
        <f>IF(SUM(B7,B16)=0,"-",SUM(B7,B16))</f>
        <v>7</v>
      </c>
      <c r="C6" s="20">
        <f>IF(SUM(C7,C16)=0,"-",SUM(C7,C16))</f>
        <v>7</v>
      </c>
      <c r="D6" s="20">
        <f>IF(SUM(D7,D16)=0,"-",SUM(D7,D16))</f>
        <v>3</v>
      </c>
      <c r="E6" s="20">
        <f>IF(SUM(E7,E16)=0,"-",SUM(E7,E16))</f>
        <v>3</v>
      </c>
      <c r="F6" s="20">
        <f>IF(SUM(F7,F16)=0,"-",SUM(F7,F16))</f>
        <v>8</v>
      </c>
      <c r="G6" s="20">
        <f>IF(SUM(G7,G16)=0,"-",SUM(G7,G16))</f>
        <v>5</v>
      </c>
      <c r="H6" s="20">
        <f>IF(SUM(H7,H16)=0,"-",SUM(H7,H16))</f>
        <v>2</v>
      </c>
      <c r="I6" s="20">
        <f>IF(SUM(I7,I16)=0,"-",SUM(I7,I16))</f>
        <v>2</v>
      </c>
      <c r="J6" s="20" t="str">
        <f>IF(SUM(J7,J16)=0,"-",SUM(J7,J16))</f>
        <v>-</v>
      </c>
      <c r="K6" s="20" t="str">
        <f>IF(SUM(K7,K16)=0,"-",SUM(K7,K16))</f>
        <v>-</v>
      </c>
      <c r="L6" s="20" t="str">
        <f>IF(SUM(L7,L16)=0,"-",SUM(L7,L16))</f>
        <v>-</v>
      </c>
      <c r="M6" s="20" t="str">
        <f>IF(SUM(M7,M16)=0,"-",SUM(M7,M16))</f>
        <v>-</v>
      </c>
      <c r="N6" s="20" t="str">
        <f>IF(SUM(N7,N16)=0,"-",SUM(N7,N16))</f>
        <v>-</v>
      </c>
      <c r="O6" s="20" t="str">
        <f>IF(SUM(O7,O16)=0,"-",SUM(O7,O16))</f>
        <v>-</v>
      </c>
      <c r="P6" s="49"/>
      <c r="Q6" s="46"/>
    </row>
    <row r="7" spans="1:17" ht="16.5" customHeight="1" x14ac:dyDescent="0.35">
      <c r="A7" s="19" t="s">
        <v>26</v>
      </c>
      <c r="B7" s="17">
        <f>IF(SUM(B8:B15)=0,"-",SUM(B8:B15))</f>
        <v>7</v>
      </c>
      <c r="C7" s="17">
        <f>IF(SUM(C8:C15)=0,"-",SUM(C8:C15))</f>
        <v>7</v>
      </c>
      <c r="D7" s="17">
        <f>IF(SUM(D8:D15)=0,"-",SUM(D8:D15))</f>
        <v>3</v>
      </c>
      <c r="E7" s="17">
        <f>IF(SUM(E8:E15)=0,"-",SUM(E8:E15))</f>
        <v>3</v>
      </c>
      <c r="F7" s="17">
        <f>IF(SUM(F8:F15)=0,"-",SUM(F8:F15))</f>
        <v>8</v>
      </c>
      <c r="G7" s="17">
        <f>IF(SUM(G8:G15)=0,"-",SUM(G8:G15))</f>
        <v>5</v>
      </c>
      <c r="H7" s="17">
        <f>IF(SUM(H8:H15)=0,"-",SUM(H8:H15))</f>
        <v>2</v>
      </c>
      <c r="I7" s="17">
        <f>IF(SUM(I8:I15)=0,"-",SUM(I8:I15))</f>
        <v>2</v>
      </c>
      <c r="J7" s="17" t="str">
        <f>IF(SUM(J8:J15)=0,"-",SUM(J8:J15))</f>
        <v>-</v>
      </c>
      <c r="K7" s="17" t="str">
        <f>IF(SUM(K8:K15)=0,"-",SUM(K8:K15))</f>
        <v>-</v>
      </c>
      <c r="L7" s="17" t="str">
        <f>IF(SUM(L8:L15)=0,"-",SUM(L8:L15))</f>
        <v>-</v>
      </c>
      <c r="M7" s="17" t="str">
        <f>IF(SUM(M8:M15)=0,"-",SUM(M8:M15))</f>
        <v>-</v>
      </c>
      <c r="N7" s="17" t="str">
        <f>IF(SUM(N8:N15)=0,"-",SUM(N8:N15))</f>
        <v>-</v>
      </c>
      <c r="O7" s="17" t="str">
        <f>IF(SUM(O8:O15)=0,"-",SUM(O8:O15))</f>
        <v>-</v>
      </c>
      <c r="P7" s="48"/>
      <c r="Q7" s="46"/>
    </row>
    <row r="8" spans="1:17" ht="16.5" customHeight="1" x14ac:dyDescent="0.35">
      <c r="A8" s="14" t="s">
        <v>25</v>
      </c>
      <c r="B8" s="12" t="s">
        <v>40</v>
      </c>
      <c r="C8" s="12" t="s">
        <v>40</v>
      </c>
      <c r="D8" s="12" t="s">
        <v>40</v>
      </c>
      <c r="E8" s="12" t="s">
        <v>40</v>
      </c>
      <c r="F8" s="12" t="s">
        <v>40</v>
      </c>
      <c r="G8" s="12" t="s">
        <v>40</v>
      </c>
      <c r="H8" s="12" t="s">
        <v>40</v>
      </c>
      <c r="I8" s="12" t="s">
        <v>40</v>
      </c>
      <c r="J8" s="12" t="s">
        <v>40</v>
      </c>
      <c r="K8" s="12" t="s">
        <v>40</v>
      </c>
      <c r="L8" s="12" t="s">
        <v>40</v>
      </c>
      <c r="M8" s="12" t="s">
        <v>40</v>
      </c>
      <c r="N8" s="12" t="s">
        <v>40</v>
      </c>
      <c r="O8" s="12" t="s">
        <v>40</v>
      </c>
      <c r="P8" s="48"/>
      <c r="Q8" s="46"/>
    </row>
    <row r="9" spans="1:17" ht="16.5" customHeight="1" x14ac:dyDescent="0.35">
      <c r="A9" s="11" t="s">
        <v>43</v>
      </c>
      <c r="B9" s="9" t="s">
        <v>40</v>
      </c>
      <c r="C9" s="9" t="s">
        <v>40</v>
      </c>
      <c r="D9" s="9" t="s">
        <v>40</v>
      </c>
      <c r="E9" s="9" t="s">
        <v>40</v>
      </c>
      <c r="F9" s="9" t="s">
        <v>40</v>
      </c>
      <c r="G9" s="9" t="s">
        <v>40</v>
      </c>
      <c r="H9" s="9" t="s">
        <v>40</v>
      </c>
      <c r="I9" s="9" t="s">
        <v>40</v>
      </c>
      <c r="J9" s="9" t="s">
        <v>40</v>
      </c>
      <c r="K9" s="9" t="s">
        <v>40</v>
      </c>
      <c r="L9" s="9" t="s">
        <v>40</v>
      </c>
      <c r="M9" s="9" t="s">
        <v>40</v>
      </c>
      <c r="N9" s="9" t="s">
        <v>40</v>
      </c>
      <c r="O9" s="9" t="s">
        <v>40</v>
      </c>
      <c r="P9" s="48"/>
      <c r="Q9" s="46"/>
    </row>
    <row r="10" spans="1:17" ht="16.5" customHeight="1" x14ac:dyDescent="0.35">
      <c r="A10" s="11" t="s">
        <v>42</v>
      </c>
      <c r="B10" s="9" t="s">
        <v>40</v>
      </c>
      <c r="C10" s="9" t="s">
        <v>40</v>
      </c>
      <c r="D10" s="9" t="s">
        <v>40</v>
      </c>
      <c r="E10" s="9" t="s">
        <v>40</v>
      </c>
      <c r="F10" s="9" t="s">
        <v>40</v>
      </c>
      <c r="G10" s="9" t="s">
        <v>40</v>
      </c>
      <c r="H10" s="9" t="s">
        <v>40</v>
      </c>
      <c r="I10" s="9" t="s">
        <v>40</v>
      </c>
      <c r="J10" s="9" t="s">
        <v>40</v>
      </c>
      <c r="K10" s="9" t="s">
        <v>40</v>
      </c>
      <c r="L10" s="9" t="s">
        <v>40</v>
      </c>
      <c r="M10" s="9" t="s">
        <v>40</v>
      </c>
      <c r="N10" s="9" t="s">
        <v>40</v>
      </c>
      <c r="O10" s="9" t="s">
        <v>40</v>
      </c>
      <c r="P10" s="48"/>
      <c r="Q10" s="46"/>
    </row>
    <row r="11" spans="1:17" ht="16.5" customHeight="1" x14ac:dyDescent="0.35">
      <c r="A11" s="11" t="s">
        <v>22</v>
      </c>
      <c r="B11" s="9" t="s">
        <v>40</v>
      </c>
      <c r="C11" s="9" t="s">
        <v>40</v>
      </c>
      <c r="D11" s="9" t="s">
        <v>40</v>
      </c>
      <c r="E11" s="9" t="s">
        <v>40</v>
      </c>
      <c r="F11" s="9" t="s">
        <v>40</v>
      </c>
      <c r="G11" s="9" t="s">
        <v>40</v>
      </c>
      <c r="H11" s="9" t="s">
        <v>40</v>
      </c>
      <c r="I11" s="9" t="s">
        <v>40</v>
      </c>
      <c r="J11" s="9" t="s">
        <v>40</v>
      </c>
      <c r="K11" s="9" t="s">
        <v>40</v>
      </c>
      <c r="L11" s="9" t="s">
        <v>40</v>
      </c>
      <c r="M11" s="9" t="s">
        <v>40</v>
      </c>
      <c r="N11" s="9" t="s">
        <v>40</v>
      </c>
      <c r="O11" s="9" t="s">
        <v>40</v>
      </c>
      <c r="P11" s="48"/>
      <c r="Q11" s="46"/>
    </row>
    <row r="12" spans="1:17" ht="16.5" customHeight="1" x14ac:dyDescent="0.35">
      <c r="A12" s="11" t="s">
        <v>21</v>
      </c>
      <c r="B12" s="9">
        <v>7</v>
      </c>
      <c r="C12" s="9">
        <v>7</v>
      </c>
      <c r="D12" s="9">
        <v>3</v>
      </c>
      <c r="E12" s="9">
        <v>3</v>
      </c>
      <c r="F12" s="9">
        <v>8</v>
      </c>
      <c r="G12" s="9">
        <v>5</v>
      </c>
      <c r="H12" s="9">
        <v>2</v>
      </c>
      <c r="I12" s="9">
        <v>2</v>
      </c>
      <c r="J12" s="9" t="s">
        <v>40</v>
      </c>
      <c r="K12" s="9" t="s">
        <v>40</v>
      </c>
      <c r="L12" s="9" t="s">
        <v>40</v>
      </c>
      <c r="M12" s="9" t="s">
        <v>40</v>
      </c>
      <c r="N12" s="9" t="s">
        <v>40</v>
      </c>
      <c r="O12" s="9" t="s">
        <v>40</v>
      </c>
      <c r="P12" s="48"/>
      <c r="Q12" s="46"/>
    </row>
    <row r="13" spans="1:17" ht="16.5" customHeight="1" x14ac:dyDescent="0.35">
      <c r="A13" s="11" t="s">
        <v>20</v>
      </c>
      <c r="B13" s="9" t="s">
        <v>40</v>
      </c>
      <c r="C13" s="9" t="s">
        <v>40</v>
      </c>
      <c r="D13" s="9" t="s">
        <v>40</v>
      </c>
      <c r="E13" s="9" t="s">
        <v>40</v>
      </c>
      <c r="F13" s="9" t="s">
        <v>40</v>
      </c>
      <c r="G13" s="9" t="s">
        <v>40</v>
      </c>
      <c r="H13" s="9" t="s">
        <v>40</v>
      </c>
      <c r="I13" s="9" t="s">
        <v>40</v>
      </c>
      <c r="J13" s="9" t="s">
        <v>40</v>
      </c>
      <c r="K13" s="9" t="s">
        <v>40</v>
      </c>
      <c r="L13" s="9" t="s">
        <v>40</v>
      </c>
      <c r="M13" s="9" t="s">
        <v>40</v>
      </c>
      <c r="N13" s="9" t="s">
        <v>40</v>
      </c>
      <c r="O13" s="9" t="s">
        <v>40</v>
      </c>
      <c r="P13" s="48"/>
      <c r="Q13" s="46"/>
    </row>
    <row r="14" spans="1:17" ht="16.5" customHeight="1" x14ac:dyDescent="0.35">
      <c r="A14" s="11" t="s">
        <v>19</v>
      </c>
      <c r="B14" s="9" t="s">
        <v>40</v>
      </c>
      <c r="C14" s="9" t="s">
        <v>40</v>
      </c>
      <c r="D14" s="9" t="s">
        <v>40</v>
      </c>
      <c r="E14" s="9" t="s">
        <v>40</v>
      </c>
      <c r="F14" s="9" t="s">
        <v>40</v>
      </c>
      <c r="G14" s="9" t="s">
        <v>40</v>
      </c>
      <c r="H14" s="9" t="s">
        <v>40</v>
      </c>
      <c r="I14" s="9" t="s">
        <v>40</v>
      </c>
      <c r="J14" s="9" t="s">
        <v>40</v>
      </c>
      <c r="K14" s="9" t="s">
        <v>40</v>
      </c>
      <c r="L14" s="9" t="s">
        <v>40</v>
      </c>
      <c r="M14" s="9" t="s">
        <v>40</v>
      </c>
      <c r="N14" s="9" t="s">
        <v>40</v>
      </c>
      <c r="O14" s="9" t="s">
        <v>40</v>
      </c>
      <c r="P14" s="48"/>
      <c r="Q14" s="46"/>
    </row>
    <row r="15" spans="1:17" ht="16.5" customHeight="1" x14ac:dyDescent="0.35">
      <c r="A15" s="8" t="s">
        <v>41</v>
      </c>
      <c r="B15" s="6" t="s">
        <v>40</v>
      </c>
      <c r="C15" s="6" t="s">
        <v>40</v>
      </c>
      <c r="D15" s="6" t="s">
        <v>40</v>
      </c>
      <c r="E15" s="6" t="s">
        <v>40</v>
      </c>
      <c r="F15" s="6" t="s">
        <v>40</v>
      </c>
      <c r="G15" s="6" t="s">
        <v>40</v>
      </c>
      <c r="H15" s="6" t="s">
        <v>40</v>
      </c>
      <c r="I15" s="6" t="s">
        <v>40</v>
      </c>
      <c r="J15" s="6" t="s">
        <v>40</v>
      </c>
      <c r="K15" s="6" t="s">
        <v>40</v>
      </c>
      <c r="L15" s="6" t="s">
        <v>40</v>
      </c>
      <c r="M15" s="6" t="s">
        <v>40</v>
      </c>
      <c r="N15" s="6" t="s">
        <v>40</v>
      </c>
      <c r="O15" s="6" t="s">
        <v>40</v>
      </c>
      <c r="P15" s="48"/>
      <c r="Q15" s="46"/>
    </row>
    <row r="16" spans="1:17" ht="16.5" customHeight="1" x14ac:dyDescent="0.35">
      <c r="A16" s="19" t="s">
        <v>17</v>
      </c>
      <c r="B16" s="17" t="s">
        <v>40</v>
      </c>
      <c r="C16" s="17" t="s">
        <v>40</v>
      </c>
      <c r="D16" s="17" t="s">
        <v>40</v>
      </c>
      <c r="E16" s="17" t="s">
        <v>40</v>
      </c>
      <c r="F16" s="17" t="s">
        <v>40</v>
      </c>
      <c r="G16" s="17" t="s">
        <v>40</v>
      </c>
      <c r="H16" s="17" t="s">
        <v>40</v>
      </c>
      <c r="I16" s="17" t="s">
        <v>40</v>
      </c>
      <c r="J16" s="17" t="s">
        <v>40</v>
      </c>
      <c r="K16" s="17" t="s">
        <v>40</v>
      </c>
      <c r="L16" s="17" t="s">
        <v>40</v>
      </c>
      <c r="M16" s="17" t="s">
        <v>40</v>
      </c>
      <c r="N16" s="17" t="s">
        <v>40</v>
      </c>
      <c r="O16" s="17" t="s">
        <v>40</v>
      </c>
      <c r="P16" s="48"/>
      <c r="Q16" s="46"/>
    </row>
    <row r="17" spans="1:17" ht="33" customHeight="1" x14ac:dyDescent="0.35">
      <c r="A17" s="21" t="s">
        <v>16</v>
      </c>
      <c r="B17" s="20" t="str">
        <f>B18</f>
        <v>-</v>
      </c>
      <c r="C17" s="20" t="str">
        <f>C18</f>
        <v>-</v>
      </c>
      <c r="D17" s="20" t="str">
        <f>D18</f>
        <v>-</v>
      </c>
      <c r="E17" s="20" t="str">
        <f>E18</f>
        <v>-</v>
      </c>
      <c r="F17" s="20" t="str">
        <f>F18</f>
        <v>-</v>
      </c>
      <c r="G17" s="20" t="str">
        <f>G18</f>
        <v>-</v>
      </c>
      <c r="H17" s="20" t="str">
        <f>H18</f>
        <v>-</v>
      </c>
      <c r="I17" s="20" t="str">
        <f>I18</f>
        <v>-</v>
      </c>
      <c r="J17" s="20" t="str">
        <f>J18</f>
        <v>-</v>
      </c>
      <c r="K17" s="20" t="str">
        <f>K18</f>
        <v>-</v>
      </c>
      <c r="L17" s="20" t="str">
        <f>L18</f>
        <v>-</v>
      </c>
      <c r="M17" s="20" t="str">
        <f>M18</f>
        <v>-</v>
      </c>
      <c r="N17" s="20" t="str">
        <f>N18</f>
        <v>-</v>
      </c>
      <c r="O17" s="20" t="str">
        <f>O18</f>
        <v>-</v>
      </c>
      <c r="P17" s="48"/>
      <c r="Q17" s="46"/>
    </row>
    <row r="18" spans="1:17" ht="16.5" customHeight="1" x14ac:dyDescent="0.35">
      <c r="A18" s="19" t="s">
        <v>15</v>
      </c>
      <c r="B18" s="17" t="s">
        <v>8</v>
      </c>
      <c r="C18" s="17" t="s">
        <v>8</v>
      </c>
      <c r="D18" s="17" t="s">
        <v>8</v>
      </c>
      <c r="E18" s="17" t="s">
        <v>8</v>
      </c>
      <c r="F18" s="17" t="s">
        <v>8</v>
      </c>
      <c r="G18" s="17" t="s">
        <v>8</v>
      </c>
      <c r="H18" s="17" t="s">
        <v>8</v>
      </c>
      <c r="I18" s="17" t="s">
        <v>8</v>
      </c>
      <c r="J18" s="17" t="s">
        <v>8</v>
      </c>
      <c r="K18" s="17" t="s">
        <v>8</v>
      </c>
      <c r="L18" s="17" t="s">
        <v>8</v>
      </c>
      <c r="M18" s="17" t="s">
        <v>8</v>
      </c>
      <c r="N18" s="17" t="s">
        <v>8</v>
      </c>
      <c r="O18" s="17" t="s">
        <v>8</v>
      </c>
      <c r="P18" s="48"/>
      <c r="Q18" s="46"/>
    </row>
    <row r="19" spans="1:17" ht="16.5" customHeight="1" x14ac:dyDescent="0.35">
      <c r="A19" s="14" t="s">
        <v>14</v>
      </c>
      <c r="B19" s="12" t="s">
        <v>40</v>
      </c>
      <c r="C19" s="12" t="s">
        <v>40</v>
      </c>
      <c r="D19" s="12" t="s">
        <v>40</v>
      </c>
      <c r="E19" s="12" t="s">
        <v>40</v>
      </c>
      <c r="F19" s="12" t="s">
        <v>40</v>
      </c>
      <c r="G19" s="12" t="s">
        <v>40</v>
      </c>
      <c r="H19" s="12" t="s">
        <v>40</v>
      </c>
      <c r="I19" s="12" t="s">
        <v>40</v>
      </c>
      <c r="J19" s="12" t="s">
        <v>40</v>
      </c>
      <c r="K19" s="12" t="s">
        <v>40</v>
      </c>
      <c r="L19" s="12" t="s">
        <v>40</v>
      </c>
      <c r="M19" s="12" t="s">
        <v>40</v>
      </c>
      <c r="N19" s="12" t="s">
        <v>40</v>
      </c>
      <c r="O19" s="12" t="s">
        <v>40</v>
      </c>
      <c r="P19" s="48"/>
      <c r="Q19" s="46"/>
    </row>
    <row r="20" spans="1:17" ht="16.5" customHeight="1" x14ac:dyDescent="0.35">
      <c r="A20" s="11" t="s">
        <v>13</v>
      </c>
      <c r="B20" s="9" t="s">
        <v>40</v>
      </c>
      <c r="C20" s="9" t="s">
        <v>40</v>
      </c>
      <c r="D20" s="9" t="s">
        <v>40</v>
      </c>
      <c r="E20" s="9" t="s">
        <v>40</v>
      </c>
      <c r="F20" s="9" t="s">
        <v>40</v>
      </c>
      <c r="G20" s="9" t="s">
        <v>40</v>
      </c>
      <c r="H20" s="9" t="s">
        <v>40</v>
      </c>
      <c r="I20" s="9" t="s">
        <v>40</v>
      </c>
      <c r="J20" s="9" t="s">
        <v>40</v>
      </c>
      <c r="K20" s="9" t="s">
        <v>40</v>
      </c>
      <c r="L20" s="9" t="s">
        <v>40</v>
      </c>
      <c r="M20" s="9" t="s">
        <v>40</v>
      </c>
      <c r="N20" s="9" t="s">
        <v>40</v>
      </c>
      <c r="O20" s="9" t="s">
        <v>40</v>
      </c>
      <c r="P20" s="48"/>
      <c r="Q20" s="46"/>
    </row>
    <row r="21" spans="1:17" ht="16.5" customHeight="1" x14ac:dyDescent="0.35">
      <c r="A21" s="11" t="s">
        <v>12</v>
      </c>
      <c r="B21" s="9" t="s">
        <v>40</v>
      </c>
      <c r="C21" s="9" t="s">
        <v>40</v>
      </c>
      <c r="D21" s="9" t="s">
        <v>40</v>
      </c>
      <c r="E21" s="9" t="s">
        <v>40</v>
      </c>
      <c r="F21" s="9" t="s">
        <v>40</v>
      </c>
      <c r="G21" s="9" t="s">
        <v>40</v>
      </c>
      <c r="H21" s="9" t="s">
        <v>40</v>
      </c>
      <c r="I21" s="9" t="s">
        <v>40</v>
      </c>
      <c r="J21" s="9" t="s">
        <v>40</v>
      </c>
      <c r="K21" s="9" t="s">
        <v>40</v>
      </c>
      <c r="L21" s="9" t="s">
        <v>40</v>
      </c>
      <c r="M21" s="9" t="s">
        <v>40</v>
      </c>
      <c r="N21" s="9" t="s">
        <v>40</v>
      </c>
      <c r="O21" s="9" t="s">
        <v>40</v>
      </c>
      <c r="P21" s="48"/>
      <c r="Q21" s="46"/>
    </row>
    <row r="22" spans="1:17" ht="16.5" customHeight="1" x14ac:dyDescent="0.35">
      <c r="A22" s="8" t="s">
        <v>11</v>
      </c>
      <c r="B22" s="6" t="s">
        <v>40</v>
      </c>
      <c r="C22" s="6" t="s">
        <v>40</v>
      </c>
      <c r="D22" s="6" t="s">
        <v>40</v>
      </c>
      <c r="E22" s="6" t="s">
        <v>40</v>
      </c>
      <c r="F22" s="6" t="s">
        <v>40</v>
      </c>
      <c r="G22" s="6" t="s">
        <v>40</v>
      </c>
      <c r="H22" s="6" t="s">
        <v>40</v>
      </c>
      <c r="I22" s="6" t="s">
        <v>40</v>
      </c>
      <c r="J22" s="6" t="s">
        <v>40</v>
      </c>
      <c r="K22" s="6" t="s">
        <v>40</v>
      </c>
      <c r="L22" s="6" t="s">
        <v>40</v>
      </c>
      <c r="M22" s="6" t="s">
        <v>40</v>
      </c>
      <c r="N22" s="6" t="s">
        <v>40</v>
      </c>
      <c r="O22" s="6" t="s">
        <v>40</v>
      </c>
      <c r="P22" s="48"/>
      <c r="Q22" s="46"/>
    </row>
    <row r="23" spans="1:17" ht="33" customHeight="1" x14ac:dyDescent="0.35">
      <c r="A23" s="21" t="s">
        <v>10</v>
      </c>
      <c r="B23" s="20" t="str">
        <f>B24</f>
        <v>-</v>
      </c>
      <c r="C23" s="20" t="str">
        <f>C24</f>
        <v>-</v>
      </c>
      <c r="D23" s="20" t="str">
        <f>D24</f>
        <v>-</v>
      </c>
      <c r="E23" s="20" t="str">
        <f>E24</f>
        <v>-</v>
      </c>
      <c r="F23" s="20" t="str">
        <f>F24</f>
        <v>-</v>
      </c>
      <c r="G23" s="20" t="str">
        <f>G24</f>
        <v>-</v>
      </c>
      <c r="H23" s="20" t="str">
        <f>H24</f>
        <v>-</v>
      </c>
      <c r="I23" s="20" t="str">
        <f>I24</f>
        <v>-</v>
      </c>
      <c r="J23" s="20" t="str">
        <f>J24</f>
        <v>-</v>
      </c>
      <c r="K23" s="20" t="str">
        <f>K24</f>
        <v>-</v>
      </c>
      <c r="L23" s="20" t="str">
        <f>L24</f>
        <v>-</v>
      </c>
      <c r="M23" s="20" t="str">
        <f>M24</f>
        <v>-</v>
      </c>
      <c r="N23" s="20" t="str">
        <f>N24</f>
        <v>-</v>
      </c>
      <c r="O23" s="20" t="str">
        <f>O24</f>
        <v>-</v>
      </c>
      <c r="P23" s="48"/>
      <c r="Q23" s="46"/>
    </row>
    <row r="24" spans="1:17" ht="16.5" customHeight="1" x14ac:dyDescent="0.35">
      <c r="A24" s="19" t="s">
        <v>9</v>
      </c>
      <c r="B24" s="17" t="s">
        <v>8</v>
      </c>
      <c r="C24" s="17" t="s">
        <v>8</v>
      </c>
      <c r="D24" s="17" t="s">
        <v>8</v>
      </c>
      <c r="E24" s="17" t="s">
        <v>8</v>
      </c>
      <c r="F24" s="17" t="s">
        <v>8</v>
      </c>
      <c r="G24" s="17" t="s">
        <v>8</v>
      </c>
      <c r="H24" s="17" t="s">
        <v>8</v>
      </c>
      <c r="I24" s="17" t="s">
        <v>8</v>
      </c>
      <c r="J24" s="17" t="s">
        <v>8</v>
      </c>
      <c r="K24" s="17" t="s">
        <v>8</v>
      </c>
      <c r="L24" s="17" t="s">
        <v>8</v>
      </c>
      <c r="M24" s="17" t="s">
        <v>8</v>
      </c>
      <c r="N24" s="17" t="s">
        <v>8</v>
      </c>
      <c r="O24" s="17" t="s">
        <v>8</v>
      </c>
      <c r="P24" s="48"/>
      <c r="Q24" s="46"/>
    </row>
    <row r="25" spans="1:17" ht="16.5" customHeight="1" x14ac:dyDescent="0.35">
      <c r="A25" s="14" t="s">
        <v>7</v>
      </c>
      <c r="B25" s="12" t="s">
        <v>40</v>
      </c>
      <c r="C25" s="12" t="s">
        <v>40</v>
      </c>
      <c r="D25" s="12" t="s">
        <v>40</v>
      </c>
      <c r="E25" s="12" t="s">
        <v>40</v>
      </c>
      <c r="F25" s="12" t="s">
        <v>40</v>
      </c>
      <c r="G25" s="12" t="s">
        <v>40</v>
      </c>
      <c r="H25" s="12" t="s">
        <v>40</v>
      </c>
      <c r="I25" s="12" t="s">
        <v>40</v>
      </c>
      <c r="J25" s="12" t="s">
        <v>40</v>
      </c>
      <c r="K25" s="12" t="s">
        <v>40</v>
      </c>
      <c r="L25" s="12" t="s">
        <v>40</v>
      </c>
      <c r="M25" s="12" t="s">
        <v>40</v>
      </c>
      <c r="N25" s="12" t="s">
        <v>40</v>
      </c>
      <c r="O25" s="12" t="s">
        <v>40</v>
      </c>
      <c r="P25" s="48"/>
      <c r="Q25" s="46"/>
    </row>
    <row r="26" spans="1:17" ht="16.5" customHeight="1" x14ac:dyDescent="0.35">
      <c r="A26" s="11" t="s">
        <v>6</v>
      </c>
      <c r="B26" s="9" t="s">
        <v>40</v>
      </c>
      <c r="C26" s="9" t="s">
        <v>40</v>
      </c>
      <c r="D26" s="9" t="s">
        <v>40</v>
      </c>
      <c r="E26" s="9" t="s">
        <v>40</v>
      </c>
      <c r="F26" s="9" t="s">
        <v>40</v>
      </c>
      <c r="G26" s="9" t="s">
        <v>40</v>
      </c>
      <c r="H26" s="9" t="s">
        <v>40</v>
      </c>
      <c r="I26" s="9" t="s">
        <v>40</v>
      </c>
      <c r="J26" s="9" t="s">
        <v>40</v>
      </c>
      <c r="K26" s="9" t="s">
        <v>40</v>
      </c>
      <c r="L26" s="9" t="s">
        <v>40</v>
      </c>
      <c r="M26" s="9" t="s">
        <v>40</v>
      </c>
      <c r="N26" s="9" t="s">
        <v>40</v>
      </c>
      <c r="O26" s="9" t="s">
        <v>40</v>
      </c>
      <c r="P26" s="48"/>
      <c r="Q26" s="46"/>
    </row>
    <row r="27" spans="1:17" ht="16.5" customHeight="1" x14ac:dyDescent="0.35">
      <c r="A27" s="11" t="s">
        <v>5</v>
      </c>
      <c r="B27" s="9" t="s">
        <v>40</v>
      </c>
      <c r="C27" s="9" t="s">
        <v>40</v>
      </c>
      <c r="D27" s="9" t="s">
        <v>40</v>
      </c>
      <c r="E27" s="9" t="s">
        <v>40</v>
      </c>
      <c r="F27" s="9" t="s">
        <v>40</v>
      </c>
      <c r="G27" s="9" t="s">
        <v>40</v>
      </c>
      <c r="H27" s="9" t="s">
        <v>40</v>
      </c>
      <c r="I27" s="9" t="s">
        <v>40</v>
      </c>
      <c r="J27" s="9" t="s">
        <v>40</v>
      </c>
      <c r="K27" s="9" t="s">
        <v>40</v>
      </c>
      <c r="L27" s="9" t="s">
        <v>40</v>
      </c>
      <c r="M27" s="9" t="s">
        <v>40</v>
      </c>
      <c r="N27" s="9" t="s">
        <v>40</v>
      </c>
      <c r="O27" s="9" t="s">
        <v>40</v>
      </c>
      <c r="P27" s="48"/>
      <c r="Q27" s="46"/>
    </row>
    <row r="28" spans="1:17" ht="16.5" customHeight="1" x14ac:dyDescent="0.35">
      <c r="A28" s="11" t="s">
        <v>4</v>
      </c>
      <c r="B28" s="9" t="s">
        <v>40</v>
      </c>
      <c r="C28" s="9" t="s">
        <v>40</v>
      </c>
      <c r="D28" s="9" t="s">
        <v>40</v>
      </c>
      <c r="E28" s="9" t="s">
        <v>40</v>
      </c>
      <c r="F28" s="9" t="s">
        <v>40</v>
      </c>
      <c r="G28" s="9" t="s">
        <v>40</v>
      </c>
      <c r="H28" s="9" t="s">
        <v>40</v>
      </c>
      <c r="I28" s="9" t="s">
        <v>40</v>
      </c>
      <c r="J28" s="9" t="s">
        <v>40</v>
      </c>
      <c r="K28" s="9" t="s">
        <v>40</v>
      </c>
      <c r="L28" s="9" t="s">
        <v>40</v>
      </c>
      <c r="M28" s="9" t="s">
        <v>40</v>
      </c>
      <c r="N28" s="9" t="s">
        <v>40</v>
      </c>
      <c r="O28" s="9" t="s">
        <v>40</v>
      </c>
      <c r="P28" s="48"/>
      <c r="Q28" s="46"/>
    </row>
    <row r="29" spans="1:17" ht="16.5" customHeight="1" x14ac:dyDescent="0.35">
      <c r="A29" s="8" t="s">
        <v>3</v>
      </c>
      <c r="B29" s="6" t="s">
        <v>40</v>
      </c>
      <c r="C29" s="6" t="s">
        <v>40</v>
      </c>
      <c r="D29" s="6" t="s">
        <v>40</v>
      </c>
      <c r="E29" s="6" t="s">
        <v>40</v>
      </c>
      <c r="F29" s="6" t="s">
        <v>40</v>
      </c>
      <c r="G29" s="6" t="s">
        <v>40</v>
      </c>
      <c r="H29" s="6" t="s">
        <v>40</v>
      </c>
      <c r="I29" s="6" t="s">
        <v>40</v>
      </c>
      <c r="J29" s="6" t="s">
        <v>40</v>
      </c>
      <c r="K29" s="6" t="s">
        <v>40</v>
      </c>
      <c r="L29" s="6" t="s">
        <v>40</v>
      </c>
      <c r="M29" s="6" t="s">
        <v>40</v>
      </c>
      <c r="N29" s="6" t="s">
        <v>40</v>
      </c>
      <c r="O29" s="6" t="s">
        <v>40</v>
      </c>
      <c r="P29" s="48"/>
      <c r="Q29" s="46"/>
    </row>
    <row r="30" spans="1:17" ht="16.5" customHeight="1" x14ac:dyDescent="0.35">
      <c r="A30" s="47" t="s">
        <v>39</v>
      </c>
      <c r="B30" s="45"/>
      <c r="C30" s="45"/>
      <c r="D30" s="46"/>
      <c r="E30" s="46"/>
      <c r="F30" s="16"/>
      <c r="G30" s="16"/>
      <c r="H30" s="16"/>
      <c r="I30" s="45"/>
      <c r="J30" s="45"/>
      <c r="K30" s="45"/>
      <c r="L30" s="16"/>
      <c r="M30" s="16"/>
      <c r="N30" s="16"/>
      <c r="O30" s="16"/>
      <c r="P30" s="16"/>
    </row>
    <row r="31" spans="1:17" ht="33" customHeight="1" x14ac:dyDescent="0.35">
      <c r="A31" s="43" t="s">
        <v>38</v>
      </c>
      <c r="B31" s="43"/>
      <c r="C31" s="43"/>
      <c r="D31" s="43"/>
      <c r="E31" s="43"/>
      <c r="F31" s="43"/>
      <c r="G31" s="43"/>
      <c r="H31" s="43"/>
      <c r="I31" s="43"/>
      <c r="J31" s="43"/>
      <c r="K31" s="43"/>
      <c r="L31" s="43"/>
      <c r="M31" s="43"/>
      <c r="N31" s="43"/>
      <c r="O31" s="43"/>
    </row>
    <row r="32" spans="1:17" ht="33" customHeight="1" x14ac:dyDescent="0.35">
      <c r="A32" s="44" t="s">
        <v>37</v>
      </c>
      <c r="B32" s="44"/>
      <c r="C32" s="44"/>
      <c r="D32" s="44"/>
      <c r="E32" s="44"/>
      <c r="F32" s="44"/>
      <c r="G32" s="44"/>
      <c r="H32" s="44"/>
      <c r="I32" s="44"/>
      <c r="J32" s="44"/>
      <c r="K32" s="44"/>
      <c r="L32" s="44"/>
      <c r="M32" s="44"/>
      <c r="N32" s="44"/>
      <c r="O32" s="44"/>
    </row>
    <row r="33" spans="1:15" ht="33" customHeight="1" x14ac:dyDescent="0.35">
      <c r="A33" s="43"/>
      <c r="B33" s="43"/>
      <c r="C33" s="43"/>
      <c r="D33" s="43"/>
      <c r="E33" s="43"/>
      <c r="F33" s="43"/>
      <c r="G33" s="43"/>
      <c r="H33" s="43"/>
      <c r="I33" s="43"/>
      <c r="J33" s="43"/>
      <c r="K33" s="43"/>
      <c r="L33" s="43"/>
      <c r="M33" s="43"/>
      <c r="N33" s="43"/>
      <c r="O33" s="43"/>
    </row>
    <row r="34" spans="1:15" ht="16.5" customHeight="1" x14ac:dyDescent="0.35">
      <c r="A34" s="42"/>
      <c r="B34" s="42"/>
      <c r="C34" s="42"/>
      <c r="D34" s="42"/>
      <c r="E34" s="42"/>
      <c r="F34" s="42"/>
      <c r="G34" s="42"/>
      <c r="H34" s="42"/>
      <c r="I34" s="42"/>
      <c r="J34" s="42"/>
      <c r="K34" s="42"/>
      <c r="L34" s="42"/>
      <c r="M34" s="42"/>
      <c r="N34" s="42"/>
      <c r="O34" s="42"/>
    </row>
  </sheetData>
  <mergeCells count="13">
    <mergeCell ref="P2:P3"/>
    <mergeCell ref="B3:C3"/>
    <mergeCell ref="D3:E3"/>
    <mergeCell ref="F3:G3"/>
    <mergeCell ref="H3:I3"/>
    <mergeCell ref="B2:I2"/>
    <mergeCell ref="A31:O31"/>
    <mergeCell ref="A33:O33"/>
    <mergeCell ref="J2:O2"/>
    <mergeCell ref="J3:K3"/>
    <mergeCell ref="L3:M3"/>
    <mergeCell ref="N3:O3"/>
    <mergeCell ref="A32:O32"/>
  </mergeCells>
  <phoneticPr fontId="3"/>
  <printOptions horizontalCentered="1"/>
  <pageMargins left="0.29527559055118113" right="0.29527559055118113" top="0.78740157480314965" bottom="0.78740157480314965" header="0" footer="0"/>
  <headerFooter alignWithMargins="0"/>
  <rowBreaks count="1" manualBreakCount="1">
    <brk id="34"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zoomScale="80" zoomScaleNormal="80" zoomScaleSheetLayoutView="80" workbookViewId="0">
      <pane xSplit="1" ySplit="7" topLeftCell="B8" activePane="bottomRight" state="frozen"/>
      <selection activeCell="A59" sqref="A59:A61"/>
      <selection pane="topRight" activeCell="A59" sqref="A59:A61"/>
      <selection pane="bottomLeft" activeCell="A59" sqref="A59:A61"/>
      <selection pane="bottomRight" activeCell="A59" sqref="A59:A61"/>
    </sheetView>
  </sheetViews>
  <sheetFormatPr defaultRowHeight="15" x14ac:dyDescent="0.35"/>
  <cols>
    <col min="1" max="1" width="16.625" style="41" customWidth="1"/>
    <col min="2" max="4" width="11.625" style="308" customWidth="1"/>
    <col min="5" max="5" width="10.625" style="15" customWidth="1"/>
    <col min="6" max="6" width="10.625" style="308" customWidth="1"/>
    <col min="7" max="9" width="10.625" style="15" customWidth="1"/>
    <col min="10" max="10" width="8.625" style="308" customWidth="1"/>
    <col min="11" max="17" width="9.625" style="15" customWidth="1"/>
    <col min="18" max="19" width="8.625" style="15" customWidth="1"/>
    <col min="20" max="20" width="2.25" style="15" customWidth="1"/>
    <col min="21" max="28" width="8.25" style="15" customWidth="1"/>
    <col min="29" max="16384" width="9" style="15"/>
  </cols>
  <sheetData>
    <row r="1" spans="1:19" s="63" customFormat="1" ht="18" customHeight="1" x14ac:dyDescent="0.15">
      <c r="A1" s="68" t="s">
        <v>243</v>
      </c>
      <c r="B1" s="440"/>
      <c r="C1" s="440"/>
      <c r="D1" s="440"/>
      <c r="F1" s="440"/>
      <c r="J1" s="440"/>
      <c r="S1" s="65" t="s">
        <v>35</v>
      </c>
    </row>
    <row r="2" spans="1:19" ht="16.5" customHeight="1" x14ac:dyDescent="0.35">
      <c r="A2" s="98"/>
      <c r="B2" s="164" t="s">
        <v>199</v>
      </c>
      <c r="C2" s="452" t="s">
        <v>242</v>
      </c>
      <c r="D2" s="451"/>
      <c r="E2" s="30" t="s">
        <v>241</v>
      </c>
      <c r="F2" s="30"/>
      <c r="G2" s="30"/>
      <c r="H2" s="30"/>
      <c r="I2" s="189"/>
      <c r="J2" s="58" t="s">
        <v>212</v>
      </c>
      <c r="K2" s="59"/>
      <c r="L2" s="59"/>
      <c r="M2" s="59"/>
      <c r="N2" s="59"/>
      <c r="O2" s="59"/>
      <c r="P2" s="59"/>
      <c r="Q2" s="59"/>
      <c r="R2" s="59"/>
      <c r="S2" s="57"/>
    </row>
    <row r="3" spans="1:19" ht="16.5" customHeight="1" x14ac:dyDescent="0.35">
      <c r="A3" s="98"/>
      <c r="B3" s="187"/>
      <c r="C3" s="30" t="s">
        <v>240</v>
      </c>
      <c r="D3" s="30" t="s">
        <v>239</v>
      </c>
      <c r="E3" s="164" t="s">
        <v>238</v>
      </c>
      <c r="F3" s="164" t="s">
        <v>237</v>
      </c>
      <c r="G3" s="164" t="s">
        <v>236</v>
      </c>
      <c r="H3" s="164" t="s">
        <v>235</v>
      </c>
      <c r="I3" s="187" t="s">
        <v>198</v>
      </c>
      <c r="J3" s="450" t="s">
        <v>196</v>
      </c>
      <c r="K3" s="413"/>
      <c r="L3" s="413"/>
      <c r="M3" s="413"/>
      <c r="N3" s="413"/>
      <c r="O3" s="413"/>
      <c r="P3" s="413"/>
      <c r="Q3" s="412"/>
      <c r="R3" s="30" t="s">
        <v>195</v>
      </c>
      <c r="S3" s="30" t="s">
        <v>194</v>
      </c>
    </row>
    <row r="4" spans="1:19" ht="16.5" customHeight="1" x14ac:dyDescent="0.35">
      <c r="A4" s="98"/>
      <c r="B4" s="187"/>
      <c r="C4" s="30"/>
      <c r="D4" s="30"/>
      <c r="E4" s="187"/>
      <c r="F4" s="187"/>
      <c r="G4" s="187"/>
      <c r="H4" s="187"/>
      <c r="I4" s="187"/>
      <c r="J4" s="98" t="s">
        <v>193</v>
      </c>
      <c r="K4" s="35" t="s">
        <v>192</v>
      </c>
      <c r="L4" s="59"/>
      <c r="M4" s="59"/>
      <c r="N4" s="57"/>
      <c r="O4" s="30" t="s">
        <v>234</v>
      </c>
      <c r="P4" s="30" t="s">
        <v>191</v>
      </c>
      <c r="Q4" s="33" t="s">
        <v>233</v>
      </c>
      <c r="R4" s="30"/>
      <c r="S4" s="30"/>
    </row>
    <row r="5" spans="1:19" ht="16.5" customHeight="1" x14ac:dyDescent="0.35">
      <c r="A5" s="98"/>
      <c r="B5" s="187"/>
      <c r="C5" s="30"/>
      <c r="D5" s="30"/>
      <c r="E5" s="187"/>
      <c r="F5" s="187"/>
      <c r="G5" s="187"/>
      <c r="H5" s="187"/>
      <c r="I5" s="187"/>
      <c r="J5" s="98"/>
      <c r="K5" s="85"/>
      <c r="L5" s="29" t="s">
        <v>232</v>
      </c>
      <c r="M5" s="59"/>
      <c r="N5" s="57"/>
      <c r="O5" s="30"/>
      <c r="P5" s="30"/>
      <c r="Q5" s="382"/>
      <c r="R5" s="30"/>
      <c r="S5" s="30"/>
    </row>
    <row r="6" spans="1:19" ht="16.5" customHeight="1" x14ac:dyDescent="0.35">
      <c r="A6" s="98"/>
      <c r="B6" s="187"/>
      <c r="C6" s="30"/>
      <c r="D6" s="30"/>
      <c r="E6" s="187"/>
      <c r="F6" s="187"/>
      <c r="G6" s="187"/>
      <c r="H6" s="187"/>
      <c r="I6" s="187"/>
      <c r="J6" s="98"/>
      <c r="K6" s="85"/>
      <c r="L6" s="30"/>
      <c r="M6" s="35" t="s">
        <v>231</v>
      </c>
      <c r="N6" s="164" t="s">
        <v>230</v>
      </c>
      <c r="O6" s="30"/>
      <c r="P6" s="30"/>
      <c r="Q6" s="382"/>
      <c r="R6" s="30"/>
      <c r="S6" s="30"/>
    </row>
    <row r="7" spans="1:19" ht="33" customHeight="1" x14ac:dyDescent="0.35">
      <c r="A7" s="98"/>
      <c r="B7" s="155"/>
      <c r="C7" s="30"/>
      <c r="D7" s="30"/>
      <c r="E7" s="155"/>
      <c r="F7" s="155"/>
      <c r="G7" s="155"/>
      <c r="H7" s="155"/>
      <c r="I7" s="155"/>
      <c r="J7" s="98"/>
      <c r="K7" s="188"/>
      <c r="L7" s="30"/>
      <c r="M7" s="188"/>
      <c r="N7" s="155"/>
      <c r="O7" s="30"/>
      <c r="P7" s="30"/>
      <c r="Q7" s="379"/>
      <c r="R7" s="30"/>
      <c r="S7" s="30"/>
    </row>
    <row r="8" spans="1:19" ht="16.5" customHeight="1" x14ac:dyDescent="0.35">
      <c r="A8" s="449" t="s">
        <v>28</v>
      </c>
      <c r="B8" s="22">
        <v>186531</v>
      </c>
      <c r="C8" s="22">
        <v>121039</v>
      </c>
      <c r="D8" s="22">
        <v>57</v>
      </c>
      <c r="E8" s="448">
        <v>176302</v>
      </c>
      <c r="F8" s="22">
        <v>4262</v>
      </c>
      <c r="G8" s="448">
        <v>90</v>
      </c>
      <c r="H8" s="448">
        <v>151</v>
      </c>
      <c r="I8" s="448">
        <v>4528</v>
      </c>
      <c r="J8" s="448">
        <v>446</v>
      </c>
      <c r="K8" s="448">
        <v>138</v>
      </c>
      <c r="L8" s="448">
        <v>65</v>
      </c>
      <c r="M8" s="448">
        <v>42</v>
      </c>
      <c r="N8" s="448">
        <v>2</v>
      </c>
      <c r="O8" s="448">
        <v>285</v>
      </c>
      <c r="P8" s="448">
        <v>676</v>
      </c>
      <c r="Q8" s="448">
        <v>402</v>
      </c>
      <c r="R8" s="448">
        <v>2312</v>
      </c>
      <c r="S8" s="448">
        <v>269</v>
      </c>
    </row>
    <row r="9" spans="1:19" ht="33" customHeight="1" x14ac:dyDescent="0.35">
      <c r="A9" s="21" t="s">
        <v>27</v>
      </c>
      <c r="B9" s="20">
        <f>IF(SUM(B10,B19)=0,"-",SUM(B10,B19))</f>
        <v>10337</v>
      </c>
      <c r="C9" s="20">
        <f>IF(SUM(C10,C19)=0,"-",SUM(C10,C19))</f>
        <v>10329</v>
      </c>
      <c r="D9" s="20">
        <f>IF(SUM(D10,D19)=0,"-",SUM(D10,D19))</f>
        <v>8</v>
      </c>
      <c r="E9" s="20">
        <f>IF(SUM(E10,E19)=0,"-",SUM(E10,E19))</f>
        <v>9923</v>
      </c>
      <c r="F9" s="20">
        <f>IF(SUM(F10,F19)=0,"-",SUM(F10,F19))</f>
        <v>404</v>
      </c>
      <c r="G9" s="20">
        <f>IF(SUM(G10,G19)=0,"-",SUM(G10,G19))</f>
        <v>2</v>
      </c>
      <c r="H9" s="20">
        <f>IF(SUM(H10,H19)=0,"-",SUM(H10,H19))</f>
        <v>8</v>
      </c>
      <c r="I9" s="20">
        <f>IF(SUM(I10,I19)=0,"-",SUM(I10,I19))</f>
        <v>390</v>
      </c>
      <c r="J9" s="20">
        <f>IF(SUM(J10,J19)=0,"-",SUM(J10,J19))</f>
        <v>93</v>
      </c>
      <c r="K9" s="20">
        <f>IF(SUM(K10,K19)=0,"-",SUM(K10,K19))</f>
        <v>23</v>
      </c>
      <c r="L9" s="20">
        <f>IF(SUM(L10,L19)=0,"-",SUM(L10,L19))</f>
        <v>1</v>
      </c>
      <c r="M9" s="20">
        <f>IF(SUM(M10,M19)=0,"-",SUM(M10,M19))</f>
        <v>1</v>
      </c>
      <c r="N9" s="20" t="str">
        <f>IF(SUM(N10,N19)=0,"-",SUM(N10,N19))</f>
        <v>-</v>
      </c>
      <c r="O9" s="20">
        <f>IF(SUM(O10,O19)=0,"-",SUM(O10,O19))</f>
        <v>10</v>
      </c>
      <c r="P9" s="20">
        <f>IF(SUM(P10,P19)=0,"-",SUM(P10,P19))</f>
        <v>28</v>
      </c>
      <c r="Q9" s="20">
        <f>IF(SUM(Q10,Q19)=0,"-",SUM(Q10,Q19))</f>
        <v>129</v>
      </c>
      <c r="R9" s="20">
        <f>IF(SUM(R10,R19)=0,"-",SUM(R10,R19))</f>
        <v>91</v>
      </c>
      <c r="S9" s="20">
        <f>IF(SUM(S10,S19)=0,"-",SUM(S10,S19))</f>
        <v>16</v>
      </c>
    </row>
    <row r="10" spans="1:19" ht="16.5" customHeight="1" x14ac:dyDescent="0.35">
      <c r="A10" s="19" t="s">
        <v>26</v>
      </c>
      <c r="B10" s="17">
        <f>IF(SUM(B11:B18)=0,"-",SUM(B11:B18))</f>
        <v>3449</v>
      </c>
      <c r="C10" s="17">
        <f>IF(SUM(C11:C18)=0,"-",SUM(C11:C18))</f>
        <v>3441</v>
      </c>
      <c r="D10" s="17">
        <f>IF(SUM(D11:D18)=0,"-",SUM(D11:D18))</f>
        <v>8</v>
      </c>
      <c r="E10" s="17">
        <f>IF(SUM(E11:E18)=0,"-",SUM(E11:E18))</f>
        <v>3355</v>
      </c>
      <c r="F10" s="17">
        <f>IF(SUM(F11:F18)=0,"-",SUM(F11:F18))</f>
        <v>84</v>
      </c>
      <c r="G10" s="17">
        <f>IF(SUM(G11:G18)=0,"-",SUM(G11:G18))</f>
        <v>2</v>
      </c>
      <c r="H10" s="17">
        <f>IF(SUM(H11:H18)=0,"-",SUM(H11:H18))</f>
        <v>8</v>
      </c>
      <c r="I10" s="17">
        <f>IF(SUM(I11:I18)=0,"-",SUM(I11:I18))</f>
        <v>70</v>
      </c>
      <c r="J10" s="17">
        <f>IF(SUM(J11:J18)=0,"-",SUM(J11:J18))</f>
        <v>15</v>
      </c>
      <c r="K10" s="17">
        <f>IF(SUM(K11:K18)=0,"-",SUM(K11:K18))</f>
        <v>5</v>
      </c>
      <c r="L10" s="17">
        <f>IF(SUM(L11:L18)=0,"-",SUM(L11:L18))</f>
        <v>1</v>
      </c>
      <c r="M10" s="17">
        <f>IF(SUM(M11:M18)=0,"-",SUM(M11:M18))</f>
        <v>1</v>
      </c>
      <c r="N10" s="17" t="str">
        <f>IF(SUM(N11:N18)=0,"-",SUM(N11:N18))</f>
        <v>-</v>
      </c>
      <c r="O10" s="17">
        <f>IF(SUM(O11:O18)=0,"-",SUM(O11:O18))</f>
        <v>10</v>
      </c>
      <c r="P10" s="17">
        <f>IF(SUM(P11:P18)=0,"-",SUM(P11:P18))</f>
        <v>11</v>
      </c>
      <c r="Q10" s="17">
        <f>IF(SUM(Q11:Q18)=0,"-",SUM(Q11:Q18))</f>
        <v>1</v>
      </c>
      <c r="R10" s="17">
        <f>IF(SUM(R11:R18)=0,"-",SUM(R11:R18))</f>
        <v>12</v>
      </c>
      <c r="S10" s="17">
        <f>IF(SUM(S11:S18)=0,"-",SUM(S11:S18))</f>
        <v>16</v>
      </c>
    </row>
    <row r="11" spans="1:19" ht="16.5" customHeight="1" x14ac:dyDescent="0.35">
      <c r="A11" s="14" t="s">
        <v>25</v>
      </c>
      <c r="B11" s="12">
        <v>1374</v>
      </c>
      <c r="C11" s="12">
        <v>1374</v>
      </c>
      <c r="D11" s="12" t="s">
        <v>40</v>
      </c>
      <c r="E11" s="12">
        <v>1329</v>
      </c>
      <c r="F11" s="12">
        <v>44</v>
      </c>
      <c r="G11" s="12">
        <v>1</v>
      </c>
      <c r="H11" s="12" t="s">
        <v>40</v>
      </c>
      <c r="I11" s="12">
        <v>44</v>
      </c>
      <c r="J11" s="12">
        <v>11</v>
      </c>
      <c r="K11" s="12">
        <v>4</v>
      </c>
      <c r="L11" s="12" t="s">
        <v>40</v>
      </c>
      <c r="M11" s="12" t="s">
        <v>40</v>
      </c>
      <c r="N11" s="12" t="s">
        <v>40</v>
      </c>
      <c r="O11" s="12">
        <v>10</v>
      </c>
      <c r="P11" s="12">
        <v>9</v>
      </c>
      <c r="Q11" s="12" t="s">
        <v>40</v>
      </c>
      <c r="R11" s="12">
        <v>10</v>
      </c>
      <c r="S11" s="12" t="s">
        <v>40</v>
      </c>
    </row>
    <row r="12" spans="1:19" ht="16.5" customHeight="1" x14ac:dyDescent="0.35">
      <c r="A12" s="11" t="s">
        <v>24</v>
      </c>
      <c r="B12" s="9">
        <v>244</v>
      </c>
      <c r="C12" s="9">
        <v>244</v>
      </c>
      <c r="D12" s="9" t="s">
        <v>40</v>
      </c>
      <c r="E12" s="9">
        <v>242</v>
      </c>
      <c r="F12" s="9">
        <v>2</v>
      </c>
      <c r="G12" s="9" t="s">
        <v>40</v>
      </c>
      <c r="H12" s="9" t="s">
        <v>40</v>
      </c>
      <c r="I12" s="9">
        <v>2</v>
      </c>
      <c r="J12" s="9">
        <v>1</v>
      </c>
      <c r="K12" s="9" t="s">
        <v>40</v>
      </c>
      <c r="L12" s="9" t="s">
        <v>40</v>
      </c>
      <c r="M12" s="9" t="s">
        <v>40</v>
      </c>
      <c r="N12" s="9" t="s">
        <v>40</v>
      </c>
      <c r="O12" s="9" t="s">
        <v>40</v>
      </c>
      <c r="P12" s="9" t="s">
        <v>40</v>
      </c>
      <c r="Q12" s="9" t="s">
        <v>40</v>
      </c>
      <c r="R12" s="9" t="s">
        <v>40</v>
      </c>
      <c r="S12" s="9">
        <v>1</v>
      </c>
    </row>
    <row r="13" spans="1:19" ht="16.5" customHeight="1" x14ac:dyDescent="0.35">
      <c r="A13" s="11" t="s">
        <v>23</v>
      </c>
      <c r="B13" s="9">
        <v>94</v>
      </c>
      <c r="C13" s="9">
        <v>94</v>
      </c>
      <c r="D13" s="9" t="s">
        <v>40</v>
      </c>
      <c r="E13" s="9">
        <v>94</v>
      </c>
      <c r="F13" s="9" t="s">
        <v>40</v>
      </c>
      <c r="G13" s="9" t="s">
        <v>40</v>
      </c>
      <c r="H13" s="9" t="s">
        <v>40</v>
      </c>
      <c r="I13" s="9" t="s">
        <v>40</v>
      </c>
      <c r="J13" s="9" t="s">
        <v>40</v>
      </c>
      <c r="K13" s="9" t="s">
        <v>40</v>
      </c>
      <c r="L13" s="9" t="s">
        <v>40</v>
      </c>
      <c r="M13" s="9" t="s">
        <v>40</v>
      </c>
      <c r="N13" s="9" t="s">
        <v>40</v>
      </c>
      <c r="O13" s="9" t="s">
        <v>40</v>
      </c>
      <c r="P13" s="9" t="s">
        <v>40</v>
      </c>
      <c r="Q13" s="9" t="s">
        <v>40</v>
      </c>
      <c r="R13" s="9" t="s">
        <v>40</v>
      </c>
      <c r="S13" s="9" t="s">
        <v>40</v>
      </c>
    </row>
    <row r="14" spans="1:19" ht="16.5" customHeight="1" x14ac:dyDescent="0.35">
      <c r="A14" s="11" t="s">
        <v>176</v>
      </c>
      <c r="B14" s="9">
        <v>108</v>
      </c>
      <c r="C14" s="9">
        <v>100</v>
      </c>
      <c r="D14" s="9">
        <v>8</v>
      </c>
      <c r="E14" s="9">
        <v>96</v>
      </c>
      <c r="F14" s="9">
        <v>4</v>
      </c>
      <c r="G14" s="9" t="s">
        <v>40</v>
      </c>
      <c r="H14" s="9">
        <v>8</v>
      </c>
      <c r="I14" s="9">
        <v>2</v>
      </c>
      <c r="J14" s="9" t="s">
        <v>40</v>
      </c>
      <c r="K14" s="9" t="s">
        <v>40</v>
      </c>
      <c r="L14" s="9" t="s">
        <v>40</v>
      </c>
      <c r="M14" s="9" t="s">
        <v>40</v>
      </c>
      <c r="N14" s="9" t="s">
        <v>40</v>
      </c>
      <c r="O14" s="9" t="s">
        <v>40</v>
      </c>
      <c r="P14" s="9" t="s">
        <v>40</v>
      </c>
      <c r="Q14" s="9" t="s">
        <v>40</v>
      </c>
      <c r="R14" s="9">
        <v>2</v>
      </c>
      <c r="S14" s="9" t="s">
        <v>40</v>
      </c>
    </row>
    <row r="15" spans="1:19" ht="16.5" customHeight="1" x14ac:dyDescent="0.35">
      <c r="A15" s="11" t="s">
        <v>21</v>
      </c>
      <c r="B15" s="9">
        <v>149</v>
      </c>
      <c r="C15" s="9">
        <v>149</v>
      </c>
      <c r="D15" s="9" t="s">
        <v>40</v>
      </c>
      <c r="E15" s="9">
        <v>149</v>
      </c>
      <c r="F15" s="9" t="s">
        <v>40</v>
      </c>
      <c r="G15" s="9" t="s">
        <v>40</v>
      </c>
      <c r="H15" s="9" t="s">
        <v>40</v>
      </c>
      <c r="I15" s="9" t="s">
        <v>40</v>
      </c>
      <c r="J15" s="9" t="s">
        <v>40</v>
      </c>
      <c r="K15" s="9" t="s">
        <v>40</v>
      </c>
      <c r="L15" s="9" t="s">
        <v>40</v>
      </c>
      <c r="M15" s="9" t="s">
        <v>40</v>
      </c>
      <c r="N15" s="9" t="s">
        <v>40</v>
      </c>
      <c r="O15" s="9" t="s">
        <v>40</v>
      </c>
      <c r="P15" s="9" t="s">
        <v>40</v>
      </c>
      <c r="Q15" s="9" t="s">
        <v>40</v>
      </c>
      <c r="R15" s="9" t="s">
        <v>40</v>
      </c>
      <c r="S15" s="9" t="s">
        <v>40</v>
      </c>
    </row>
    <row r="16" spans="1:19" ht="16.5" customHeight="1" x14ac:dyDescent="0.35">
      <c r="A16" s="11" t="s">
        <v>56</v>
      </c>
      <c r="B16" s="9">
        <v>1052</v>
      </c>
      <c r="C16" s="9">
        <v>1052</v>
      </c>
      <c r="D16" s="9" t="s">
        <v>40</v>
      </c>
      <c r="E16" s="9">
        <v>1025</v>
      </c>
      <c r="F16" s="9">
        <v>26</v>
      </c>
      <c r="G16" s="9">
        <v>1</v>
      </c>
      <c r="H16" s="9" t="s">
        <v>40</v>
      </c>
      <c r="I16" s="9">
        <v>14</v>
      </c>
      <c r="J16" s="9">
        <v>1</v>
      </c>
      <c r="K16" s="9" t="s">
        <v>40</v>
      </c>
      <c r="L16" s="9" t="s">
        <v>40</v>
      </c>
      <c r="M16" s="9" t="s">
        <v>40</v>
      </c>
      <c r="N16" s="9" t="s">
        <v>40</v>
      </c>
      <c r="O16" s="9" t="s">
        <v>40</v>
      </c>
      <c r="P16" s="9" t="s">
        <v>40</v>
      </c>
      <c r="Q16" s="9">
        <v>1</v>
      </c>
      <c r="R16" s="9" t="s">
        <v>40</v>
      </c>
      <c r="S16" s="9">
        <v>12</v>
      </c>
    </row>
    <row r="17" spans="1:20" ht="16.5" customHeight="1" x14ac:dyDescent="0.35">
      <c r="A17" s="11" t="s">
        <v>19</v>
      </c>
      <c r="B17" s="9">
        <v>89</v>
      </c>
      <c r="C17" s="9">
        <v>89</v>
      </c>
      <c r="D17" s="9" t="s">
        <v>40</v>
      </c>
      <c r="E17" s="9">
        <v>89</v>
      </c>
      <c r="F17" s="9" t="s">
        <v>40</v>
      </c>
      <c r="G17" s="9" t="s">
        <v>40</v>
      </c>
      <c r="H17" s="9" t="s">
        <v>40</v>
      </c>
      <c r="I17" s="9" t="s">
        <v>40</v>
      </c>
      <c r="J17" s="9" t="s">
        <v>40</v>
      </c>
      <c r="K17" s="9" t="s">
        <v>40</v>
      </c>
      <c r="L17" s="9" t="s">
        <v>40</v>
      </c>
      <c r="M17" s="9" t="s">
        <v>40</v>
      </c>
      <c r="N17" s="9" t="s">
        <v>40</v>
      </c>
      <c r="O17" s="9" t="s">
        <v>40</v>
      </c>
      <c r="P17" s="9" t="s">
        <v>40</v>
      </c>
      <c r="Q17" s="9" t="s">
        <v>40</v>
      </c>
      <c r="R17" s="9" t="s">
        <v>40</v>
      </c>
      <c r="S17" s="9" t="s">
        <v>40</v>
      </c>
    </row>
    <row r="18" spans="1:20" ht="16.5" customHeight="1" x14ac:dyDescent="0.35">
      <c r="A18" s="8" t="s">
        <v>18</v>
      </c>
      <c r="B18" s="6">
        <v>339</v>
      </c>
      <c r="C18" s="6">
        <v>339</v>
      </c>
      <c r="D18" s="6" t="s">
        <v>40</v>
      </c>
      <c r="E18" s="6">
        <v>331</v>
      </c>
      <c r="F18" s="6">
        <v>8</v>
      </c>
      <c r="G18" s="6" t="s">
        <v>40</v>
      </c>
      <c r="H18" s="6" t="s">
        <v>40</v>
      </c>
      <c r="I18" s="6">
        <v>8</v>
      </c>
      <c r="J18" s="6">
        <v>2</v>
      </c>
      <c r="K18" s="6">
        <v>1</v>
      </c>
      <c r="L18" s="6">
        <v>1</v>
      </c>
      <c r="M18" s="6">
        <v>1</v>
      </c>
      <c r="N18" s="6" t="s">
        <v>40</v>
      </c>
      <c r="O18" s="6" t="s">
        <v>40</v>
      </c>
      <c r="P18" s="6">
        <v>2</v>
      </c>
      <c r="Q18" s="6" t="s">
        <v>40</v>
      </c>
      <c r="R18" s="6" t="s">
        <v>40</v>
      </c>
      <c r="S18" s="6">
        <v>3</v>
      </c>
    </row>
    <row r="19" spans="1:20" ht="16.5" customHeight="1" x14ac:dyDescent="0.35">
      <c r="A19" s="19" t="s">
        <v>17</v>
      </c>
      <c r="B19" s="17">
        <v>6888</v>
      </c>
      <c r="C19" s="17">
        <v>6888</v>
      </c>
      <c r="D19" s="17" t="s">
        <v>40</v>
      </c>
      <c r="E19" s="447">
        <v>6568</v>
      </c>
      <c r="F19" s="17">
        <v>320</v>
      </c>
      <c r="G19" s="17" t="s">
        <v>40</v>
      </c>
      <c r="H19" s="17" t="s">
        <v>40</v>
      </c>
      <c r="I19" s="447">
        <v>320</v>
      </c>
      <c r="J19" s="447">
        <v>78</v>
      </c>
      <c r="K19" s="447">
        <v>18</v>
      </c>
      <c r="L19" s="17" t="s">
        <v>40</v>
      </c>
      <c r="M19" s="17" t="s">
        <v>40</v>
      </c>
      <c r="N19" s="17" t="s">
        <v>40</v>
      </c>
      <c r="O19" s="17" t="s">
        <v>40</v>
      </c>
      <c r="P19" s="17">
        <v>17</v>
      </c>
      <c r="Q19" s="447">
        <v>128</v>
      </c>
      <c r="R19" s="447">
        <v>79</v>
      </c>
      <c r="S19" s="17" t="s">
        <v>40</v>
      </c>
      <c r="T19" s="16"/>
    </row>
    <row r="20" spans="1:20" ht="33" customHeight="1" x14ac:dyDescent="0.35">
      <c r="A20" s="21" t="s">
        <v>16</v>
      </c>
      <c r="B20" s="20">
        <f>B21</f>
        <v>1036</v>
      </c>
      <c r="C20" s="20">
        <f>C21</f>
        <v>1034</v>
      </c>
      <c r="D20" s="20">
        <f>D21</f>
        <v>2</v>
      </c>
      <c r="E20" s="20">
        <f>E21</f>
        <v>1013</v>
      </c>
      <c r="F20" s="20">
        <f>F21</f>
        <v>21</v>
      </c>
      <c r="G20" s="20" t="str">
        <f>G21</f>
        <v>-</v>
      </c>
      <c r="H20" s="20">
        <f>H21</f>
        <v>2</v>
      </c>
      <c r="I20" s="20">
        <f>I21</f>
        <v>22</v>
      </c>
      <c r="J20" s="20">
        <f>J21</f>
        <v>4</v>
      </c>
      <c r="K20" s="20">
        <f>K21</f>
        <v>1</v>
      </c>
      <c r="L20" s="20">
        <f>L21</f>
        <v>1</v>
      </c>
      <c r="M20" s="20">
        <f>M21</f>
        <v>1</v>
      </c>
      <c r="N20" s="20" t="str">
        <f>N21</f>
        <v>-</v>
      </c>
      <c r="O20" s="20">
        <f>O21</f>
        <v>6</v>
      </c>
      <c r="P20" s="20">
        <f>P21</f>
        <v>4</v>
      </c>
      <c r="Q20" s="20">
        <f>Q21</f>
        <v>2</v>
      </c>
      <c r="R20" s="20">
        <f>R21</f>
        <v>4</v>
      </c>
      <c r="S20" s="20">
        <f>S21</f>
        <v>1</v>
      </c>
    </row>
    <row r="21" spans="1:20" ht="16.5" customHeight="1" x14ac:dyDescent="0.35">
      <c r="A21" s="19" t="s">
        <v>15</v>
      </c>
      <c r="B21" s="17">
        <v>1036</v>
      </c>
      <c r="C21" s="17">
        <v>1034</v>
      </c>
      <c r="D21" s="17">
        <v>2</v>
      </c>
      <c r="E21" s="17">
        <v>1013</v>
      </c>
      <c r="F21" s="17">
        <v>21</v>
      </c>
      <c r="G21" s="17" t="s">
        <v>8</v>
      </c>
      <c r="H21" s="17">
        <v>2</v>
      </c>
      <c r="I21" s="17">
        <v>22</v>
      </c>
      <c r="J21" s="17">
        <v>4</v>
      </c>
      <c r="K21" s="17">
        <v>1</v>
      </c>
      <c r="L21" s="17">
        <v>1</v>
      </c>
      <c r="M21" s="17">
        <v>1</v>
      </c>
      <c r="N21" s="17" t="s">
        <v>8</v>
      </c>
      <c r="O21" s="17">
        <v>6</v>
      </c>
      <c r="P21" s="17">
        <v>4</v>
      </c>
      <c r="Q21" s="17">
        <v>2</v>
      </c>
      <c r="R21" s="17">
        <v>4</v>
      </c>
      <c r="S21" s="17">
        <v>1</v>
      </c>
    </row>
    <row r="22" spans="1:20" ht="16.5" customHeight="1" x14ac:dyDescent="0.35">
      <c r="A22" s="14" t="s">
        <v>14</v>
      </c>
      <c r="B22" s="12">
        <v>467</v>
      </c>
      <c r="C22" s="12">
        <v>467</v>
      </c>
      <c r="D22" s="12" t="s">
        <v>40</v>
      </c>
      <c r="E22" s="12">
        <v>463</v>
      </c>
      <c r="F22" s="12">
        <v>4</v>
      </c>
      <c r="G22" s="12" t="s">
        <v>40</v>
      </c>
      <c r="H22" s="12" t="s">
        <v>40</v>
      </c>
      <c r="I22" s="12">
        <v>4</v>
      </c>
      <c r="J22" s="12" t="s">
        <v>40</v>
      </c>
      <c r="K22" s="12" t="s">
        <v>40</v>
      </c>
      <c r="L22" s="12" t="s">
        <v>40</v>
      </c>
      <c r="M22" s="12" t="s">
        <v>40</v>
      </c>
      <c r="N22" s="12" t="s">
        <v>40</v>
      </c>
      <c r="O22" s="12">
        <v>3</v>
      </c>
      <c r="P22" s="12" t="s">
        <v>40</v>
      </c>
      <c r="Q22" s="12" t="s">
        <v>40</v>
      </c>
      <c r="R22" s="12">
        <v>1</v>
      </c>
      <c r="S22" s="12" t="s">
        <v>40</v>
      </c>
    </row>
    <row r="23" spans="1:20" ht="16.5" customHeight="1" x14ac:dyDescent="0.35">
      <c r="A23" s="11" t="s">
        <v>13</v>
      </c>
      <c r="B23" s="9">
        <v>53</v>
      </c>
      <c r="C23" s="9">
        <v>53</v>
      </c>
      <c r="D23" s="9" t="s">
        <v>40</v>
      </c>
      <c r="E23" s="9">
        <v>52</v>
      </c>
      <c r="F23" s="9">
        <v>1</v>
      </c>
      <c r="G23" s="9" t="s">
        <v>40</v>
      </c>
      <c r="H23" s="9" t="s">
        <v>40</v>
      </c>
      <c r="I23" s="9" t="s">
        <v>40</v>
      </c>
      <c r="J23" s="9" t="s">
        <v>40</v>
      </c>
      <c r="K23" s="9" t="s">
        <v>40</v>
      </c>
      <c r="L23" s="9" t="s">
        <v>40</v>
      </c>
      <c r="M23" s="9" t="s">
        <v>40</v>
      </c>
      <c r="N23" s="9" t="s">
        <v>40</v>
      </c>
      <c r="O23" s="9" t="s">
        <v>40</v>
      </c>
      <c r="P23" s="9" t="s">
        <v>40</v>
      </c>
      <c r="Q23" s="9" t="s">
        <v>40</v>
      </c>
      <c r="R23" s="9" t="s">
        <v>40</v>
      </c>
      <c r="S23" s="9" t="s">
        <v>40</v>
      </c>
    </row>
    <row r="24" spans="1:20" ht="16.5" customHeight="1" x14ac:dyDescent="0.35">
      <c r="A24" s="11" t="s">
        <v>12</v>
      </c>
      <c r="B24" s="9">
        <v>174</v>
      </c>
      <c r="C24" s="9">
        <v>174</v>
      </c>
      <c r="D24" s="9" t="s">
        <v>40</v>
      </c>
      <c r="E24" s="9">
        <v>166</v>
      </c>
      <c r="F24" s="9">
        <v>8</v>
      </c>
      <c r="G24" s="9" t="s">
        <v>40</v>
      </c>
      <c r="H24" s="9" t="s">
        <v>40</v>
      </c>
      <c r="I24" s="9">
        <v>8</v>
      </c>
      <c r="J24" s="9">
        <v>2</v>
      </c>
      <c r="K24" s="9">
        <v>1</v>
      </c>
      <c r="L24" s="9">
        <v>1</v>
      </c>
      <c r="M24" s="9">
        <v>1</v>
      </c>
      <c r="N24" s="9" t="s">
        <v>40</v>
      </c>
      <c r="O24" s="9">
        <v>1</v>
      </c>
      <c r="P24" s="9" t="s">
        <v>40</v>
      </c>
      <c r="Q24" s="9">
        <v>1</v>
      </c>
      <c r="R24" s="9">
        <v>3</v>
      </c>
      <c r="S24" s="9" t="s">
        <v>40</v>
      </c>
    </row>
    <row r="25" spans="1:20" ht="16.5" customHeight="1" x14ac:dyDescent="0.35">
      <c r="A25" s="8" t="s">
        <v>11</v>
      </c>
      <c r="B25" s="6">
        <v>342</v>
      </c>
      <c r="C25" s="6">
        <v>340</v>
      </c>
      <c r="D25" s="6">
        <v>2</v>
      </c>
      <c r="E25" s="6">
        <v>332</v>
      </c>
      <c r="F25" s="6">
        <v>8</v>
      </c>
      <c r="G25" s="6" t="s">
        <v>40</v>
      </c>
      <c r="H25" s="6">
        <v>2</v>
      </c>
      <c r="I25" s="6">
        <v>10</v>
      </c>
      <c r="J25" s="6">
        <v>2</v>
      </c>
      <c r="K25" s="6" t="s">
        <v>40</v>
      </c>
      <c r="L25" s="6" t="s">
        <v>40</v>
      </c>
      <c r="M25" s="6" t="s">
        <v>40</v>
      </c>
      <c r="N25" s="6" t="s">
        <v>40</v>
      </c>
      <c r="O25" s="6">
        <v>2</v>
      </c>
      <c r="P25" s="6">
        <v>4</v>
      </c>
      <c r="Q25" s="6">
        <v>1</v>
      </c>
      <c r="R25" s="6" t="s">
        <v>40</v>
      </c>
      <c r="S25" s="6">
        <v>1</v>
      </c>
    </row>
    <row r="26" spans="1:20" ht="33" customHeight="1" x14ac:dyDescent="0.35">
      <c r="A26" s="21" t="s">
        <v>10</v>
      </c>
      <c r="B26" s="20">
        <f>B27</f>
        <v>834</v>
      </c>
      <c r="C26" s="20">
        <f>C27</f>
        <v>833</v>
      </c>
      <c r="D26" s="20">
        <f>D27</f>
        <v>1</v>
      </c>
      <c r="E26" s="20">
        <f>E27</f>
        <v>825</v>
      </c>
      <c r="F26" s="20">
        <f>F27</f>
        <v>7</v>
      </c>
      <c r="G26" s="20">
        <f>G27</f>
        <v>1</v>
      </c>
      <c r="H26" s="20">
        <f>H27</f>
        <v>1</v>
      </c>
      <c r="I26" s="20">
        <f>I27</f>
        <v>9</v>
      </c>
      <c r="J26" s="20">
        <f>J27</f>
        <v>2</v>
      </c>
      <c r="K26" s="20">
        <f>K27</f>
        <v>3</v>
      </c>
      <c r="L26" s="20">
        <f>L27</f>
        <v>2</v>
      </c>
      <c r="M26" s="20">
        <f>M27</f>
        <v>1</v>
      </c>
      <c r="N26" s="20" t="str">
        <f>N27</f>
        <v>-</v>
      </c>
      <c r="O26" s="20" t="str">
        <f>O27</f>
        <v>-</v>
      </c>
      <c r="P26" s="20">
        <f>P27</f>
        <v>2</v>
      </c>
      <c r="Q26" s="20" t="str">
        <f>Q27</f>
        <v>-</v>
      </c>
      <c r="R26" s="20">
        <f>R27</f>
        <v>1</v>
      </c>
      <c r="S26" s="20">
        <f>S27</f>
        <v>1</v>
      </c>
    </row>
    <row r="27" spans="1:20" ht="16.5" customHeight="1" x14ac:dyDescent="0.35">
      <c r="A27" s="19" t="s">
        <v>9</v>
      </c>
      <c r="B27" s="17">
        <f>IF(SUM(B28:B32)=0,"-",SUM(B28:B32))</f>
        <v>834</v>
      </c>
      <c r="C27" s="17">
        <f>IF(SUM(C28:C32)=0,"-",SUM(C28:C32))</f>
        <v>833</v>
      </c>
      <c r="D27" s="17">
        <f>IF(SUM(D28:D32)=0,"-",SUM(D28:D32))</f>
        <v>1</v>
      </c>
      <c r="E27" s="17">
        <f>IF(SUM(E28:E32)=0,"-",SUM(E28:E32))</f>
        <v>825</v>
      </c>
      <c r="F27" s="17">
        <f>IF(SUM(F28:F32)=0,"-",SUM(F28:F32))</f>
        <v>7</v>
      </c>
      <c r="G27" s="17">
        <f>IF(SUM(G28:G32)=0,"-",SUM(G28:G32))</f>
        <v>1</v>
      </c>
      <c r="H27" s="17">
        <f>IF(SUM(H28:H32)=0,"-",SUM(H28:H32))</f>
        <v>1</v>
      </c>
      <c r="I27" s="17">
        <f>IF(SUM(I28:I32)=0,"-",SUM(I28:I32))</f>
        <v>9</v>
      </c>
      <c r="J27" s="17">
        <f>IF(SUM(J28:J32)=0,"-",SUM(J28:J32))</f>
        <v>2</v>
      </c>
      <c r="K27" s="17">
        <f>IF(SUM(K28:K32)=0,"-",SUM(K28:K32))</f>
        <v>3</v>
      </c>
      <c r="L27" s="17">
        <f>IF(SUM(L28:L32)=0,"-",SUM(L28:L32))</f>
        <v>2</v>
      </c>
      <c r="M27" s="17">
        <f>IF(SUM(M28:M32)=0,"-",SUM(M28:M32))</f>
        <v>1</v>
      </c>
      <c r="N27" s="17" t="str">
        <f>IF(SUM(N28:N32)=0,"-",SUM(N28:N32))</f>
        <v>-</v>
      </c>
      <c r="O27" s="17" t="str">
        <f>IF(SUM(O28:O32)=0,"-",SUM(O28:O32))</f>
        <v>-</v>
      </c>
      <c r="P27" s="17">
        <f>IF(SUM(P28:P32)=0,"-",SUM(P28:P32))</f>
        <v>2</v>
      </c>
      <c r="Q27" s="17" t="str">
        <f>IF(SUM(Q28:Q32)=0,"-",SUM(Q28:Q32))</f>
        <v>-</v>
      </c>
      <c r="R27" s="17">
        <f>IF(SUM(R28:R32)=0,"-",SUM(R28:R32))</f>
        <v>1</v>
      </c>
      <c r="S27" s="17">
        <f>IF(SUM(S28:S32)=0,"-",SUM(S28:S32))</f>
        <v>1</v>
      </c>
    </row>
    <row r="28" spans="1:20" ht="16.5" customHeight="1" x14ac:dyDescent="0.35">
      <c r="A28" s="14" t="s">
        <v>7</v>
      </c>
      <c r="B28" s="12">
        <v>244</v>
      </c>
      <c r="C28" s="12">
        <v>244</v>
      </c>
      <c r="D28" s="12" t="s">
        <v>2</v>
      </c>
      <c r="E28" s="12">
        <v>241</v>
      </c>
      <c r="F28" s="12">
        <v>2</v>
      </c>
      <c r="G28" s="12">
        <v>1</v>
      </c>
      <c r="H28" s="12" t="s">
        <v>2</v>
      </c>
      <c r="I28" s="12">
        <v>3</v>
      </c>
      <c r="J28" s="12">
        <v>1</v>
      </c>
      <c r="K28" s="12">
        <v>2</v>
      </c>
      <c r="L28" s="12">
        <v>1</v>
      </c>
      <c r="M28" s="12">
        <v>1</v>
      </c>
      <c r="N28" s="12" t="s">
        <v>2</v>
      </c>
      <c r="O28" s="12" t="s">
        <v>2</v>
      </c>
      <c r="P28" s="12" t="s">
        <v>2</v>
      </c>
      <c r="Q28" s="12" t="s">
        <v>2</v>
      </c>
      <c r="R28" s="12" t="s">
        <v>2</v>
      </c>
      <c r="S28" s="12" t="s">
        <v>2</v>
      </c>
    </row>
    <row r="29" spans="1:20" ht="16.5" customHeight="1" x14ac:dyDescent="0.35">
      <c r="A29" s="11" t="s">
        <v>6</v>
      </c>
      <c r="B29" s="9">
        <v>200</v>
      </c>
      <c r="C29" s="9">
        <v>200</v>
      </c>
      <c r="D29" s="9" t="s">
        <v>2</v>
      </c>
      <c r="E29" s="9">
        <v>198</v>
      </c>
      <c r="F29" s="9">
        <v>2</v>
      </c>
      <c r="G29" s="9" t="s">
        <v>2</v>
      </c>
      <c r="H29" s="9" t="s">
        <v>2</v>
      </c>
      <c r="I29" s="9">
        <v>2</v>
      </c>
      <c r="J29" s="9" t="s">
        <v>2</v>
      </c>
      <c r="K29" s="9" t="s">
        <v>2</v>
      </c>
      <c r="L29" s="9" t="s">
        <v>2</v>
      </c>
      <c r="M29" s="9" t="s">
        <v>2</v>
      </c>
      <c r="N29" s="9" t="s">
        <v>2</v>
      </c>
      <c r="O29" s="9" t="s">
        <v>2</v>
      </c>
      <c r="P29" s="9">
        <v>1</v>
      </c>
      <c r="Q29" s="9" t="s">
        <v>2</v>
      </c>
      <c r="R29" s="9" t="s">
        <v>2</v>
      </c>
      <c r="S29" s="9">
        <v>1</v>
      </c>
    </row>
    <row r="30" spans="1:20" ht="16.5" customHeight="1" x14ac:dyDescent="0.35">
      <c r="A30" s="11" t="s">
        <v>5</v>
      </c>
      <c r="B30" s="9">
        <v>150</v>
      </c>
      <c r="C30" s="9">
        <v>150</v>
      </c>
      <c r="D30" s="9" t="s">
        <v>2</v>
      </c>
      <c r="E30" s="9">
        <v>150</v>
      </c>
      <c r="F30" s="9" t="s">
        <v>2</v>
      </c>
      <c r="G30" s="9" t="s">
        <v>2</v>
      </c>
      <c r="H30" s="9" t="s">
        <v>2</v>
      </c>
      <c r="I30" s="9" t="s">
        <v>2</v>
      </c>
      <c r="J30" s="9" t="s">
        <v>2</v>
      </c>
      <c r="K30" s="9" t="s">
        <v>2</v>
      </c>
      <c r="L30" s="9" t="s">
        <v>2</v>
      </c>
      <c r="M30" s="9" t="s">
        <v>2</v>
      </c>
      <c r="N30" s="9" t="s">
        <v>2</v>
      </c>
      <c r="O30" s="9" t="s">
        <v>2</v>
      </c>
      <c r="P30" s="9" t="s">
        <v>2</v>
      </c>
      <c r="Q30" s="9" t="s">
        <v>2</v>
      </c>
      <c r="R30" s="9" t="s">
        <v>2</v>
      </c>
      <c r="S30" s="9" t="s">
        <v>2</v>
      </c>
    </row>
    <row r="31" spans="1:20" ht="16.5" customHeight="1" x14ac:dyDescent="0.35">
      <c r="A31" s="11" t="s">
        <v>4</v>
      </c>
      <c r="B31" s="9">
        <v>96</v>
      </c>
      <c r="C31" s="9">
        <v>95</v>
      </c>
      <c r="D31" s="9">
        <v>1</v>
      </c>
      <c r="E31" s="9">
        <v>93</v>
      </c>
      <c r="F31" s="9">
        <v>2</v>
      </c>
      <c r="G31" s="9" t="s">
        <v>2</v>
      </c>
      <c r="H31" s="9">
        <v>1</v>
      </c>
      <c r="I31" s="9">
        <v>3</v>
      </c>
      <c r="J31" s="9">
        <v>1</v>
      </c>
      <c r="K31" s="9" t="s">
        <v>2</v>
      </c>
      <c r="L31" s="9" t="s">
        <v>2</v>
      </c>
      <c r="M31" s="9" t="s">
        <v>2</v>
      </c>
      <c r="N31" s="9" t="s">
        <v>2</v>
      </c>
      <c r="O31" s="9" t="s">
        <v>2</v>
      </c>
      <c r="P31" s="9">
        <v>1</v>
      </c>
      <c r="Q31" s="9" t="s">
        <v>2</v>
      </c>
      <c r="R31" s="9">
        <v>1</v>
      </c>
      <c r="S31" s="9" t="s">
        <v>2</v>
      </c>
    </row>
    <row r="32" spans="1:20" ht="16.5" customHeight="1" x14ac:dyDescent="0.35">
      <c r="A32" s="8" t="s">
        <v>3</v>
      </c>
      <c r="B32" s="6">
        <v>144</v>
      </c>
      <c r="C32" s="6">
        <v>144</v>
      </c>
      <c r="D32" s="6" t="s">
        <v>2</v>
      </c>
      <c r="E32" s="6">
        <v>143</v>
      </c>
      <c r="F32" s="6">
        <v>1</v>
      </c>
      <c r="G32" s="6" t="s">
        <v>2</v>
      </c>
      <c r="H32" s="6" t="s">
        <v>2</v>
      </c>
      <c r="I32" s="6">
        <v>1</v>
      </c>
      <c r="J32" s="6" t="s">
        <v>2</v>
      </c>
      <c r="K32" s="6">
        <v>1</v>
      </c>
      <c r="L32" s="6">
        <v>1</v>
      </c>
      <c r="M32" s="6" t="s">
        <v>2</v>
      </c>
      <c r="N32" s="6" t="s">
        <v>2</v>
      </c>
      <c r="O32" s="6" t="s">
        <v>2</v>
      </c>
      <c r="P32" s="6" t="s">
        <v>2</v>
      </c>
      <c r="Q32" s="6" t="s">
        <v>2</v>
      </c>
      <c r="R32" s="6" t="s">
        <v>2</v>
      </c>
      <c r="S32" s="6" t="s">
        <v>2</v>
      </c>
    </row>
    <row r="33" spans="1:19" ht="16.5" customHeight="1" x14ac:dyDescent="0.35">
      <c r="A33" s="424" t="s">
        <v>175</v>
      </c>
      <c r="B33" s="446"/>
      <c r="C33" s="312"/>
      <c r="D33" s="312"/>
      <c r="E33" s="45"/>
      <c r="F33" s="312"/>
      <c r="G33" s="45"/>
      <c r="H33" s="45"/>
      <c r="I33" s="45"/>
      <c r="J33" s="312"/>
    </row>
    <row r="34" spans="1:19" ht="16.5" customHeight="1" x14ac:dyDescent="0.35">
      <c r="A34" s="69"/>
      <c r="B34" s="312"/>
      <c r="C34" s="312"/>
      <c r="D34" s="312"/>
      <c r="E34" s="45"/>
      <c r="F34" s="312"/>
      <c r="G34" s="45"/>
      <c r="H34" s="45"/>
      <c r="I34" s="45"/>
      <c r="J34" s="312"/>
      <c r="K34" s="46"/>
      <c r="L34" s="46"/>
      <c r="M34" s="46"/>
      <c r="N34" s="46"/>
      <c r="O34" s="46"/>
      <c r="P34" s="46"/>
      <c r="Q34" s="46"/>
      <c r="R34" s="46"/>
      <c r="S34" s="46"/>
    </row>
    <row r="35" spans="1:19" ht="15.75" customHeight="1" x14ac:dyDescent="0.35">
      <c r="B35" s="41"/>
      <c r="C35" s="41"/>
      <c r="D35" s="41"/>
      <c r="E35" s="41"/>
      <c r="F35" s="15"/>
      <c r="G35" s="308"/>
      <c r="J35" s="15"/>
    </row>
    <row r="36" spans="1:19" ht="15.75" customHeight="1" x14ac:dyDescent="0.35">
      <c r="B36" s="41"/>
      <c r="C36" s="41"/>
      <c r="D36" s="41"/>
      <c r="E36" s="41"/>
      <c r="F36" s="15"/>
      <c r="G36" s="308"/>
      <c r="J36" s="15"/>
    </row>
    <row r="37" spans="1:19" ht="15.75" customHeight="1" x14ac:dyDescent="0.35">
      <c r="B37" s="41"/>
      <c r="C37" s="41"/>
      <c r="D37" s="41"/>
      <c r="E37" s="41"/>
      <c r="F37" s="15"/>
      <c r="G37" s="308"/>
      <c r="J37" s="15"/>
    </row>
  </sheetData>
  <mergeCells count="25">
    <mergeCell ref="O4:O7"/>
    <mergeCell ref="L4:N4"/>
    <mergeCell ref="P4:P7"/>
    <mergeCell ref="M5:N5"/>
    <mergeCell ref="M6:M7"/>
    <mergeCell ref="H3:H7"/>
    <mergeCell ref="J4:J7"/>
    <mergeCell ref="K4:K7"/>
    <mergeCell ref="A2:A7"/>
    <mergeCell ref="B2:B7"/>
    <mergeCell ref="F3:F7"/>
    <mergeCell ref="J2:S2"/>
    <mergeCell ref="J3:Q3"/>
    <mergeCell ref="R3:R7"/>
    <mergeCell ref="S3:S7"/>
    <mergeCell ref="Q4:Q7"/>
    <mergeCell ref="N6:N7"/>
    <mergeCell ref="L5:L7"/>
    <mergeCell ref="C2:D2"/>
    <mergeCell ref="C3:C7"/>
    <mergeCell ref="D3:D7"/>
    <mergeCell ref="E3:E7"/>
    <mergeCell ref="E2:H2"/>
    <mergeCell ref="G3:G7"/>
    <mergeCell ref="I3:I7"/>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zoomScaleNormal="100" zoomScaleSheetLayoutView="80" workbookViewId="0">
      <pane ySplit="6" topLeftCell="A7" activePane="bottomLeft" state="frozen"/>
      <selection activeCell="A59" sqref="A59:A61"/>
      <selection pane="bottomLeft" activeCell="A59" sqref="A59:A61"/>
    </sheetView>
  </sheetViews>
  <sheetFormatPr defaultRowHeight="15" x14ac:dyDescent="0.35"/>
  <cols>
    <col min="1" max="1" width="16.625" style="108" customWidth="1"/>
    <col min="2" max="2" width="7.125" style="106" customWidth="1"/>
    <col min="3" max="3" width="9.625" style="453" customWidth="1"/>
    <col min="4" max="4" width="7.125" style="106" customWidth="1"/>
    <col min="5" max="5" width="7.125" style="453" customWidth="1"/>
    <col min="6" max="6" width="8.625" style="106" customWidth="1"/>
    <col min="7" max="8" width="7.125" style="106" customWidth="1"/>
    <col min="9" max="9" width="8.625" style="106" customWidth="1"/>
    <col min="10" max="11" width="7.125" style="106" customWidth="1"/>
    <col min="12" max="12" width="8.625" style="106" customWidth="1"/>
    <col min="13" max="14" width="7.125" style="106" customWidth="1"/>
    <col min="15" max="15" width="8.625" style="106" customWidth="1"/>
    <col min="16" max="24" width="5.875" style="106" customWidth="1"/>
    <col min="25" max="16384" width="9" style="106"/>
  </cols>
  <sheetData>
    <row r="1" spans="1:19" s="504" customFormat="1" ht="18" customHeight="1" x14ac:dyDescent="0.15">
      <c r="A1" s="510" t="s">
        <v>247</v>
      </c>
      <c r="B1" s="510"/>
      <c r="C1" s="506"/>
      <c r="D1" s="509"/>
      <c r="F1" s="509"/>
      <c r="I1" s="508"/>
      <c r="J1" s="507"/>
      <c r="O1" s="507" t="s">
        <v>35</v>
      </c>
      <c r="R1" s="506"/>
      <c r="S1" s="505"/>
    </row>
    <row r="2" spans="1:19" ht="16.5" customHeight="1" x14ac:dyDescent="0.35">
      <c r="A2" s="503"/>
      <c r="B2" s="502" t="s">
        <v>246</v>
      </c>
      <c r="C2" s="501"/>
      <c r="D2" s="500" t="s">
        <v>245</v>
      </c>
      <c r="E2" s="494"/>
      <c r="F2" s="494"/>
      <c r="G2" s="494"/>
      <c r="H2" s="494"/>
      <c r="I2" s="493"/>
      <c r="J2" s="499" t="s">
        <v>244</v>
      </c>
      <c r="K2" s="499"/>
      <c r="L2" s="499"/>
      <c r="M2" s="499"/>
      <c r="N2" s="499"/>
      <c r="O2" s="499"/>
    </row>
    <row r="3" spans="1:19" ht="16.5" customHeight="1" x14ac:dyDescent="0.35">
      <c r="A3" s="488"/>
      <c r="B3" s="487"/>
      <c r="C3" s="486"/>
      <c r="D3" s="496" t="s">
        <v>216</v>
      </c>
      <c r="E3" s="495"/>
      <c r="F3" s="495"/>
      <c r="G3" s="498"/>
      <c r="H3" s="498"/>
      <c r="I3" s="497"/>
      <c r="J3" s="496" t="s">
        <v>216</v>
      </c>
      <c r="K3" s="495"/>
      <c r="L3" s="495"/>
      <c r="M3" s="494"/>
      <c r="N3" s="494"/>
      <c r="O3" s="493"/>
    </row>
    <row r="4" spans="1:19" ht="16.5" customHeight="1" x14ac:dyDescent="0.35">
      <c r="A4" s="488"/>
      <c r="B4" s="487"/>
      <c r="C4" s="486"/>
      <c r="D4" s="491"/>
      <c r="E4" s="490"/>
      <c r="F4" s="490"/>
      <c r="G4" s="492" t="s">
        <v>215</v>
      </c>
      <c r="H4" s="492"/>
      <c r="I4" s="492"/>
      <c r="J4" s="491"/>
      <c r="K4" s="490"/>
      <c r="L4" s="490"/>
      <c r="M4" s="489" t="s">
        <v>215</v>
      </c>
      <c r="N4" s="489"/>
      <c r="O4" s="489"/>
    </row>
    <row r="5" spans="1:19" s="484" customFormat="1" ht="16.5" customHeight="1" x14ac:dyDescent="0.15">
      <c r="A5" s="488"/>
      <c r="B5" s="487"/>
      <c r="C5" s="486"/>
      <c r="D5" s="485" t="s">
        <v>184</v>
      </c>
      <c r="E5" s="355" t="s">
        <v>183</v>
      </c>
      <c r="F5" s="485" t="s">
        <v>33</v>
      </c>
      <c r="G5" s="485" t="s">
        <v>184</v>
      </c>
      <c r="H5" s="355" t="s">
        <v>183</v>
      </c>
      <c r="I5" s="485" t="s">
        <v>33</v>
      </c>
      <c r="J5" s="485" t="s">
        <v>184</v>
      </c>
      <c r="K5" s="355" t="s">
        <v>183</v>
      </c>
      <c r="L5" s="485" t="s">
        <v>33</v>
      </c>
      <c r="M5" s="485" t="s">
        <v>184</v>
      </c>
      <c r="N5" s="355" t="s">
        <v>183</v>
      </c>
      <c r="O5" s="485" t="s">
        <v>33</v>
      </c>
    </row>
    <row r="6" spans="1:19" ht="16.5" customHeight="1" x14ac:dyDescent="0.35">
      <c r="A6" s="483"/>
      <c r="B6" s="482"/>
      <c r="C6" s="481"/>
      <c r="D6" s="476"/>
      <c r="E6" s="480"/>
      <c r="F6" s="476"/>
      <c r="G6" s="476"/>
      <c r="H6" s="480"/>
      <c r="I6" s="476"/>
      <c r="J6" s="476"/>
      <c r="K6" s="480"/>
      <c r="L6" s="479"/>
      <c r="M6" s="478"/>
      <c r="N6" s="477"/>
      <c r="O6" s="476"/>
    </row>
    <row r="7" spans="1:19" ht="16.5" customHeight="1" x14ac:dyDescent="0.35">
      <c r="A7" s="475" t="s">
        <v>28</v>
      </c>
      <c r="B7" s="144" t="s">
        <v>81</v>
      </c>
      <c r="C7" s="22">
        <v>1115529</v>
      </c>
      <c r="D7" s="22">
        <v>638</v>
      </c>
      <c r="E7" s="22">
        <v>826</v>
      </c>
      <c r="F7" s="22">
        <v>1464</v>
      </c>
      <c r="G7" s="22">
        <v>39</v>
      </c>
      <c r="H7" s="22">
        <v>88</v>
      </c>
      <c r="I7" s="22">
        <v>127</v>
      </c>
      <c r="J7" s="22">
        <v>60477</v>
      </c>
      <c r="K7" s="22">
        <v>70542</v>
      </c>
      <c r="L7" s="22">
        <v>131019</v>
      </c>
      <c r="M7" s="22">
        <v>7865</v>
      </c>
      <c r="N7" s="22">
        <v>2720</v>
      </c>
      <c r="O7" s="22">
        <v>10585</v>
      </c>
    </row>
    <row r="8" spans="1:19" ht="33" customHeight="1" x14ac:dyDescent="0.35">
      <c r="A8" s="473" t="s">
        <v>27</v>
      </c>
      <c r="B8" s="129" t="s">
        <v>81</v>
      </c>
      <c r="C8" s="20">
        <f>SUM(C9,C18)</f>
        <v>62735</v>
      </c>
      <c r="D8" s="20">
        <f>SUM(D9,D18)</f>
        <v>106</v>
      </c>
      <c r="E8" s="20" t="s">
        <v>40</v>
      </c>
      <c r="F8" s="20">
        <f>SUM(D8:E8)</f>
        <v>106</v>
      </c>
      <c r="G8" s="20" t="s">
        <v>40</v>
      </c>
      <c r="H8" s="20" t="s">
        <v>40</v>
      </c>
      <c r="I8" s="20" t="s">
        <v>40</v>
      </c>
      <c r="J8" s="20">
        <f>SUM(J9,J18)</f>
        <v>987</v>
      </c>
      <c r="K8" s="20">
        <f>SUM(K9,K18)</f>
        <v>8597</v>
      </c>
      <c r="L8" s="20">
        <f>SUM(J8:K8)</f>
        <v>9584</v>
      </c>
      <c r="M8" s="20">
        <f>SUM(M9,M18)</f>
        <v>140</v>
      </c>
      <c r="N8" s="20">
        <f>SUM(N9,N18)</f>
        <v>410</v>
      </c>
      <c r="O8" s="20">
        <f>SUM(M8:N8)</f>
        <v>550</v>
      </c>
    </row>
    <row r="9" spans="1:19" s="15" customFormat="1" ht="16.5" customHeight="1" x14ac:dyDescent="0.35">
      <c r="A9" s="219" t="s">
        <v>26</v>
      </c>
      <c r="B9" s="125" t="s">
        <v>81</v>
      </c>
      <c r="C9" s="332">
        <f>IF(SUM(C10:C17)=0,"-",SUM(C10:C17))</f>
        <v>22130</v>
      </c>
      <c r="D9" s="332">
        <f>IF(SUM(D10:D17)=0,"-",SUM(D10:D17))</f>
        <v>106</v>
      </c>
      <c r="E9" s="332" t="str">
        <f>IF(SUM(E10:E17)=0,"-",SUM(E10:E17))</f>
        <v>-</v>
      </c>
      <c r="F9" s="332">
        <f>SUM(D9:E9)</f>
        <v>106</v>
      </c>
      <c r="G9" s="332" t="str">
        <f>IF(SUM(G10:G17)=0,"-",SUM(G10:G17))</f>
        <v>-</v>
      </c>
      <c r="H9" s="332" t="str">
        <f>IF(SUM(H10:H17)=0,"-",SUM(H10:H17))</f>
        <v>-</v>
      </c>
      <c r="I9" s="332" t="s">
        <v>40</v>
      </c>
      <c r="J9" s="332">
        <f>IF(SUM(J10:J17)=0,"-",SUM(J10:J17))</f>
        <v>798</v>
      </c>
      <c r="K9" s="332">
        <f>IF(SUM(K10:K17)=0,"-",SUM(K10:K17))</f>
        <v>1646</v>
      </c>
      <c r="L9" s="332">
        <f>SUM(J9:K9)</f>
        <v>2444</v>
      </c>
      <c r="M9" s="332">
        <f>IF(SUM(M10:M17)=0,"-",SUM(M10:M17))</f>
        <v>136</v>
      </c>
      <c r="N9" s="332">
        <f>IF(SUM(N10:N17)=0,"-",SUM(N10:N17))</f>
        <v>95</v>
      </c>
      <c r="O9" s="332">
        <f>SUM(M9:N9)</f>
        <v>231</v>
      </c>
      <c r="P9" s="312"/>
    </row>
    <row r="10" spans="1:19" ht="16.5" customHeight="1" x14ac:dyDescent="0.35">
      <c r="A10" s="216" t="s">
        <v>25</v>
      </c>
      <c r="B10" s="430" t="s">
        <v>81</v>
      </c>
      <c r="C10" s="470">
        <v>4570</v>
      </c>
      <c r="D10" s="470" t="s">
        <v>40</v>
      </c>
      <c r="E10" s="470" t="s">
        <v>40</v>
      </c>
      <c r="F10" s="470" t="s">
        <v>40</v>
      </c>
      <c r="G10" s="470" t="s">
        <v>40</v>
      </c>
      <c r="H10" s="470" t="s">
        <v>40</v>
      </c>
      <c r="I10" s="470" t="s">
        <v>40</v>
      </c>
      <c r="J10" s="470">
        <v>142</v>
      </c>
      <c r="K10" s="470">
        <v>624</v>
      </c>
      <c r="L10" s="470">
        <v>766</v>
      </c>
      <c r="M10" s="470">
        <v>1</v>
      </c>
      <c r="N10" s="470">
        <v>27</v>
      </c>
      <c r="O10" s="470">
        <v>28</v>
      </c>
    </row>
    <row r="11" spans="1:19" ht="16.5" customHeight="1" x14ac:dyDescent="0.35">
      <c r="A11" s="469" t="s">
        <v>24</v>
      </c>
      <c r="B11" s="428" t="s">
        <v>81</v>
      </c>
      <c r="C11" s="467">
        <v>3469</v>
      </c>
      <c r="D11" s="467" t="s">
        <v>40</v>
      </c>
      <c r="E11" s="467" t="s">
        <v>40</v>
      </c>
      <c r="F11" s="467" t="s">
        <v>40</v>
      </c>
      <c r="G11" s="467" t="s">
        <v>40</v>
      </c>
      <c r="H11" s="467" t="s">
        <v>40</v>
      </c>
      <c r="I11" s="467" t="s">
        <v>40</v>
      </c>
      <c r="J11" s="467">
        <v>177</v>
      </c>
      <c r="K11" s="467">
        <v>111</v>
      </c>
      <c r="L11" s="467">
        <v>288</v>
      </c>
      <c r="M11" s="467">
        <v>119</v>
      </c>
      <c r="N11" s="467">
        <v>35</v>
      </c>
      <c r="O11" s="467">
        <v>154</v>
      </c>
    </row>
    <row r="12" spans="1:19" ht="16.5" customHeight="1" x14ac:dyDescent="0.35">
      <c r="A12" s="469" t="s">
        <v>23</v>
      </c>
      <c r="B12" s="428" t="s">
        <v>81</v>
      </c>
      <c r="C12" s="467">
        <v>781</v>
      </c>
      <c r="D12" s="467">
        <v>106</v>
      </c>
      <c r="E12" s="467" t="s">
        <v>40</v>
      </c>
      <c r="F12" s="467">
        <v>106</v>
      </c>
      <c r="G12" s="467" t="s">
        <v>40</v>
      </c>
      <c r="H12" s="467" t="s">
        <v>40</v>
      </c>
      <c r="I12" s="467" t="s">
        <v>40</v>
      </c>
      <c r="J12" s="467" t="s">
        <v>40</v>
      </c>
      <c r="K12" s="467">
        <v>36</v>
      </c>
      <c r="L12" s="467">
        <v>36</v>
      </c>
      <c r="M12" s="467" t="s">
        <v>40</v>
      </c>
      <c r="N12" s="467" t="s">
        <v>40</v>
      </c>
      <c r="O12" s="467" t="s">
        <v>40</v>
      </c>
    </row>
    <row r="13" spans="1:19" ht="16.5" customHeight="1" x14ac:dyDescent="0.35">
      <c r="A13" s="469" t="s">
        <v>176</v>
      </c>
      <c r="B13" s="428" t="s">
        <v>81</v>
      </c>
      <c r="C13" s="467">
        <v>1758</v>
      </c>
      <c r="D13" s="467" t="s">
        <v>40</v>
      </c>
      <c r="E13" s="467" t="s">
        <v>40</v>
      </c>
      <c r="F13" s="467" t="s">
        <v>40</v>
      </c>
      <c r="G13" s="467" t="s">
        <v>40</v>
      </c>
      <c r="H13" s="467" t="s">
        <v>40</v>
      </c>
      <c r="I13" s="467" t="s">
        <v>40</v>
      </c>
      <c r="J13" s="467">
        <v>93</v>
      </c>
      <c r="K13" s="467">
        <v>22</v>
      </c>
      <c r="L13" s="467">
        <v>115</v>
      </c>
      <c r="M13" s="467">
        <v>4</v>
      </c>
      <c r="N13" s="467">
        <v>2</v>
      </c>
      <c r="O13" s="467">
        <v>6</v>
      </c>
    </row>
    <row r="14" spans="1:19" ht="16.5" customHeight="1" x14ac:dyDescent="0.35">
      <c r="A14" s="469" t="s">
        <v>21</v>
      </c>
      <c r="B14" s="428" t="s">
        <v>81</v>
      </c>
      <c r="C14" s="467">
        <v>760</v>
      </c>
      <c r="D14" s="467" t="s">
        <v>40</v>
      </c>
      <c r="E14" s="467" t="s">
        <v>40</v>
      </c>
      <c r="F14" s="467" t="s">
        <v>40</v>
      </c>
      <c r="G14" s="467" t="s">
        <v>40</v>
      </c>
      <c r="H14" s="467" t="s">
        <v>40</v>
      </c>
      <c r="I14" s="467" t="s">
        <v>40</v>
      </c>
      <c r="J14" s="467">
        <v>79</v>
      </c>
      <c r="K14" s="467">
        <v>38</v>
      </c>
      <c r="L14" s="467">
        <v>117</v>
      </c>
      <c r="M14" s="467">
        <v>3</v>
      </c>
      <c r="N14" s="467">
        <v>3</v>
      </c>
      <c r="O14" s="467">
        <v>6</v>
      </c>
    </row>
    <row r="15" spans="1:19" ht="16.5" customHeight="1" x14ac:dyDescent="0.35">
      <c r="A15" s="469" t="s">
        <v>56</v>
      </c>
      <c r="B15" s="428" t="s">
        <v>81</v>
      </c>
      <c r="C15" s="467">
        <v>7061</v>
      </c>
      <c r="D15" s="467" t="s">
        <v>40</v>
      </c>
      <c r="E15" s="467" t="s">
        <v>40</v>
      </c>
      <c r="F15" s="467" t="s">
        <v>40</v>
      </c>
      <c r="G15" s="467" t="s">
        <v>40</v>
      </c>
      <c r="H15" s="467" t="s">
        <v>40</v>
      </c>
      <c r="I15" s="467" t="s">
        <v>40</v>
      </c>
      <c r="J15" s="467">
        <v>155</v>
      </c>
      <c r="K15" s="467">
        <v>710</v>
      </c>
      <c r="L15" s="467">
        <v>865</v>
      </c>
      <c r="M15" s="467">
        <v>4</v>
      </c>
      <c r="N15" s="467">
        <v>23</v>
      </c>
      <c r="O15" s="467">
        <v>27</v>
      </c>
    </row>
    <row r="16" spans="1:19" ht="16.5" customHeight="1" x14ac:dyDescent="0.35">
      <c r="A16" s="469" t="s">
        <v>19</v>
      </c>
      <c r="B16" s="428" t="s">
        <v>81</v>
      </c>
      <c r="C16" s="467">
        <v>737</v>
      </c>
      <c r="D16" s="467" t="s">
        <v>40</v>
      </c>
      <c r="E16" s="467" t="s">
        <v>40</v>
      </c>
      <c r="F16" s="467" t="s">
        <v>40</v>
      </c>
      <c r="G16" s="467" t="s">
        <v>40</v>
      </c>
      <c r="H16" s="467" t="s">
        <v>40</v>
      </c>
      <c r="I16" s="467" t="s">
        <v>40</v>
      </c>
      <c r="J16" s="467">
        <v>19</v>
      </c>
      <c r="K16" s="467">
        <v>14</v>
      </c>
      <c r="L16" s="467">
        <v>33</v>
      </c>
      <c r="M16" s="467" t="s">
        <v>40</v>
      </c>
      <c r="N16" s="467">
        <v>3</v>
      </c>
      <c r="O16" s="467">
        <v>3</v>
      </c>
    </row>
    <row r="17" spans="1:16" ht="16.5" customHeight="1" x14ac:dyDescent="0.35">
      <c r="A17" s="466" t="s">
        <v>18</v>
      </c>
      <c r="B17" s="426" t="s">
        <v>81</v>
      </c>
      <c r="C17" s="464">
        <v>2994</v>
      </c>
      <c r="D17" s="464" t="s">
        <v>40</v>
      </c>
      <c r="E17" s="464" t="s">
        <v>40</v>
      </c>
      <c r="F17" s="464" t="s">
        <v>40</v>
      </c>
      <c r="G17" s="464" t="s">
        <v>40</v>
      </c>
      <c r="H17" s="464" t="s">
        <v>40</v>
      </c>
      <c r="I17" s="464" t="s">
        <v>40</v>
      </c>
      <c r="J17" s="464">
        <v>133</v>
      </c>
      <c r="K17" s="464">
        <v>91</v>
      </c>
      <c r="L17" s="464">
        <v>224</v>
      </c>
      <c r="M17" s="464">
        <v>5</v>
      </c>
      <c r="N17" s="464">
        <v>2</v>
      </c>
      <c r="O17" s="464">
        <v>7</v>
      </c>
    </row>
    <row r="18" spans="1:16" ht="16.5" customHeight="1" x14ac:dyDescent="0.35">
      <c r="A18" s="474" t="s">
        <v>17</v>
      </c>
      <c r="B18" s="125" t="s">
        <v>81</v>
      </c>
      <c r="C18" s="332">
        <v>40605</v>
      </c>
      <c r="D18" s="332" t="s">
        <v>40</v>
      </c>
      <c r="E18" s="332" t="s">
        <v>40</v>
      </c>
      <c r="F18" s="332" t="s">
        <v>40</v>
      </c>
      <c r="G18" s="332" t="s">
        <v>40</v>
      </c>
      <c r="H18" s="332" t="s">
        <v>40</v>
      </c>
      <c r="I18" s="332" t="s">
        <v>40</v>
      </c>
      <c r="J18" s="332">
        <v>189</v>
      </c>
      <c r="K18" s="332">
        <v>6951</v>
      </c>
      <c r="L18" s="332">
        <v>7140</v>
      </c>
      <c r="M18" s="332">
        <v>4</v>
      </c>
      <c r="N18" s="332">
        <v>315</v>
      </c>
      <c r="O18" s="332">
        <v>319</v>
      </c>
    </row>
    <row r="19" spans="1:16" ht="33" customHeight="1" x14ac:dyDescent="0.35">
      <c r="A19" s="473" t="s">
        <v>16</v>
      </c>
      <c r="B19" s="129" t="s">
        <v>81</v>
      </c>
      <c r="C19" s="20">
        <f>C20</f>
        <v>9028</v>
      </c>
      <c r="D19" s="20" t="str">
        <f>D20</f>
        <v>-</v>
      </c>
      <c r="E19" s="20" t="str">
        <f>E20</f>
        <v>-</v>
      </c>
      <c r="F19" s="20" t="s">
        <v>40</v>
      </c>
      <c r="G19" s="20" t="str">
        <f>G20</f>
        <v>-</v>
      </c>
      <c r="H19" s="20" t="str">
        <f>H20</f>
        <v>-</v>
      </c>
      <c r="I19" s="20" t="s">
        <v>40</v>
      </c>
      <c r="J19" s="20">
        <f>J20</f>
        <v>832</v>
      </c>
      <c r="K19" s="20">
        <f>K20</f>
        <v>283</v>
      </c>
      <c r="L19" s="20">
        <f>SUM(J19:K19)</f>
        <v>1115</v>
      </c>
      <c r="M19" s="20">
        <f>M20</f>
        <v>243</v>
      </c>
      <c r="N19" s="20">
        <f>N20</f>
        <v>30</v>
      </c>
      <c r="O19" s="20">
        <f>SUM(M19:N19)</f>
        <v>273</v>
      </c>
    </row>
    <row r="20" spans="1:16" s="15" customFormat="1" ht="16.5" customHeight="1" x14ac:dyDescent="0.35">
      <c r="A20" s="219" t="s">
        <v>15</v>
      </c>
      <c r="B20" s="125" t="s">
        <v>81</v>
      </c>
      <c r="C20" s="332">
        <v>9028</v>
      </c>
      <c r="D20" s="332" t="s">
        <v>8</v>
      </c>
      <c r="E20" s="332" t="s">
        <v>8</v>
      </c>
      <c r="F20" s="332" t="s">
        <v>8</v>
      </c>
      <c r="G20" s="332" t="s">
        <v>8</v>
      </c>
      <c r="H20" s="332" t="s">
        <v>8</v>
      </c>
      <c r="I20" s="332" t="s">
        <v>8</v>
      </c>
      <c r="J20" s="332">
        <v>832</v>
      </c>
      <c r="K20" s="332">
        <v>283</v>
      </c>
      <c r="L20" s="332">
        <v>1115</v>
      </c>
      <c r="M20" s="332">
        <v>243</v>
      </c>
      <c r="N20" s="332">
        <v>30</v>
      </c>
      <c r="O20" s="332">
        <v>273</v>
      </c>
      <c r="P20" s="312"/>
    </row>
    <row r="21" spans="1:16" ht="16.5" customHeight="1" x14ac:dyDescent="0.35">
      <c r="A21" s="216" t="s">
        <v>14</v>
      </c>
      <c r="B21" s="430" t="s">
        <v>81</v>
      </c>
      <c r="C21" s="470">
        <v>4320</v>
      </c>
      <c r="D21" s="470" t="s">
        <v>40</v>
      </c>
      <c r="E21" s="470" t="s">
        <v>40</v>
      </c>
      <c r="F21" s="470" t="s">
        <v>8</v>
      </c>
      <c r="G21" s="470" t="s">
        <v>40</v>
      </c>
      <c r="H21" s="470" t="s">
        <v>40</v>
      </c>
      <c r="I21" s="470" t="s">
        <v>8</v>
      </c>
      <c r="J21" s="470">
        <v>372</v>
      </c>
      <c r="K21" s="470">
        <v>154</v>
      </c>
      <c r="L21" s="470">
        <v>526</v>
      </c>
      <c r="M21" s="470">
        <v>214</v>
      </c>
      <c r="N21" s="470">
        <v>28</v>
      </c>
      <c r="O21" s="470">
        <v>242</v>
      </c>
    </row>
    <row r="22" spans="1:16" ht="16.5" customHeight="1" x14ac:dyDescent="0.35">
      <c r="A22" s="469" t="s">
        <v>13</v>
      </c>
      <c r="B22" s="428" t="s">
        <v>81</v>
      </c>
      <c r="C22" s="467">
        <v>597</v>
      </c>
      <c r="D22" s="467" t="s">
        <v>40</v>
      </c>
      <c r="E22" s="467" t="s">
        <v>40</v>
      </c>
      <c r="F22" s="467" t="s">
        <v>8</v>
      </c>
      <c r="G22" s="467" t="s">
        <v>40</v>
      </c>
      <c r="H22" s="467" t="s">
        <v>40</v>
      </c>
      <c r="I22" s="467" t="s">
        <v>8</v>
      </c>
      <c r="J22" s="467">
        <v>26</v>
      </c>
      <c r="K22" s="467">
        <v>33</v>
      </c>
      <c r="L22" s="467">
        <v>59</v>
      </c>
      <c r="M22" s="467">
        <v>1</v>
      </c>
      <c r="N22" s="467" t="s">
        <v>40</v>
      </c>
      <c r="O22" s="467">
        <v>1</v>
      </c>
    </row>
    <row r="23" spans="1:16" ht="16.5" customHeight="1" x14ac:dyDescent="0.35">
      <c r="A23" s="469" t="s">
        <v>12</v>
      </c>
      <c r="B23" s="428" t="s">
        <v>81</v>
      </c>
      <c r="C23" s="467">
        <v>2172</v>
      </c>
      <c r="D23" s="467" t="s">
        <v>40</v>
      </c>
      <c r="E23" s="467" t="s">
        <v>40</v>
      </c>
      <c r="F23" s="467" t="s">
        <v>8</v>
      </c>
      <c r="G23" s="467" t="s">
        <v>40</v>
      </c>
      <c r="H23" s="467" t="s">
        <v>40</v>
      </c>
      <c r="I23" s="467" t="s">
        <v>8</v>
      </c>
      <c r="J23" s="467">
        <v>143</v>
      </c>
      <c r="K23" s="467">
        <v>50</v>
      </c>
      <c r="L23" s="467">
        <v>193</v>
      </c>
      <c r="M23" s="467">
        <v>28</v>
      </c>
      <c r="N23" s="467">
        <v>2</v>
      </c>
      <c r="O23" s="467">
        <v>30</v>
      </c>
    </row>
    <row r="24" spans="1:16" ht="16.5" customHeight="1" x14ac:dyDescent="0.35">
      <c r="A24" s="466" t="s">
        <v>11</v>
      </c>
      <c r="B24" s="426" t="s">
        <v>81</v>
      </c>
      <c r="C24" s="464">
        <v>1939</v>
      </c>
      <c r="D24" s="464" t="s">
        <v>40</v>
      </c>
      <c r="E24" s="464" t="s">
        <v>40</v>
      </c>
      <c r="F24" s="464" t="s">
        <v>8</v>
      </c>
      <c r="G24" s="464" t="s">
        <v>40</v>
      </c>
      <c r="H24" s="464" t="s">
        <v>40</v>
      </c>
      <c r="I24" s="464" t="s">
        <v>8</v>
      </c>
      <c r="J24" s="464">
        <v>291</v>
      </c>
      <c r="K24" s="464">
        <v>46</v>
      </c>
      <c r="L24" s="464">
        <v>337</v>
      </c>
      <c r="M24" s="464" t="s">
        <v>40</v>
      </c>
      <c r="N24" s="464" t="s">
        <v>40</v>
      </c>
      <c r="O24" s="464" t="s">
        <v>8</v>
      </c>
    </row>
    <row r="25" spans="1:16" s="472" customFormat="1" ht="33" customHeight="1" x14ac:dyDescent="0.15">
      <c r="A25" s="218" t="s">
        <v>10</v>
      </c>
      <c r="B25" s="129" t="s">
        <v>81</v>
      </c>
      <c r="C25" s="20">
        <f>C26</f>
        <v>7359</v>
      </c>
      <c r="D25" s="20">
        <f>D26</f>
        <v>52</v>
      </c>
      <c r="E25" s="20" t="str">
        <f>E26</f>
        <v>-</v>
      </c>
      <c r="F25" s="20">
        <f>SUM(D25:E25)</f>
        <v>52</v>
      </c>
      <c r="G25" s="20">
        <f>G26</f>
        <v>3</v>
      </c>
      <c r="H25" s="20" t="str">
        <f>H26</f>
        <v>-</v>
      </c>
      <c r="I25" s="20">
        <f>SUM(G25:H25)</f>
        <v>3</v>
      </c>
      <c r="J25" s="20">
        <f>J26</f>
        <v>486</v>
      </c>
      <c r="K25" s="20">
        <f>K26</f>
        <v>264</v>
      </c>
      <c r="L25" s="20">
        <f>SUM(J25:K25)</f>
        <v>750</v>
      </c>
      <c r="M25" s="20">
        <f>M26</f>
        <v>210</v>
      </c>
      <c r="N25" s="20">
        <f>N26</f>
        <v>20</v>
      </c>
      <c r="O25" s="20">
        <f>SUM(M25:N25)</f>
        <v>230</v>
      </c>
    </row>
    <row r="26" spans="1:16" s="15" customFormat="1" ht="16.5" customHeight="1" x14ac:dyDescent="0.35">
      <c r="A26" s="219" t="s">
        <v>9</v>
      </c>
      <c r="B26" s="125" t="s">
        <v>81</v>
      </c>
      <c r="C26" s="332">
        <f>IF(SUM(C27:C31)=0,"-",SUM(C27:C31))</f>
        <v>7359</v>
      </c>
      <c r="D26" s="332">
        <f>IF(SUM(D27:D31)=0,"-",SUM(D27:D31))</f>
        <v>52</v>
      </c>
      <c r="E26" s="332" t="str">
        <f>IF(SUM(E27:E31)=0,"-",SUM(E27:E31))</f>
        <v>-</v>
      </c>
      <c r="F26" s="332">
        <f>SUM(D26:E26)</f>
        <v>52</v>
      </c>
      <c r="G26" s="332">
        <f>IF(SUM(G27:G31)=0,"-",SUM(G27:G31))</f>
        <v>3</v>
      </c>
      <c r="H26" s="332" t="str">
        <f>IF(SUM(H27:H31)=0,"-",SUM(H27:H31))</f>
        <v>-</v>
      </c>
      <c r="I26" s="332">
        <f>SUM(G26:H26)</f>
        <v>3</v>
      </c>
      <c r="J26" s="332">
        <f>IF(SUM(J27:J31)=0,"-",SUM(J27:J31))</f>
        <v>486</v>
      </c>
      <c r="K26" s="332">
        <f>IF(SUM(K27:K31)=0,"-",SUM(K27:K31))</f>
        <v>264</v>
      </c>
      <c r="L26" s="332">
        <f>SUM(J26:K26)</f>
        <v>750</v>
      </c>
      <c r="M26" s="332">
        <f>IF(SUM(M27:M31)=0,"-",SUM(M27:M31))</f>
        <v>210</v>
      </c>
      <c r="N26" s="332">
        <f>IF(SUM(N27:N31)=0,"-",SUM(N27:N31))</f>
        <v>20</v>
      </c>
      <c r="O26" s="332">
        <f>SUM(M26:N26)</f>
        <v>230</v>
      </c>
      <c r="P26" s="312"/>
    </row>
    <row r="27" spans="1:16" ht="16.5" customHeight="1" x14ac:dyDescent="0.35">
      <c r="A27" s="216" t="s">
        <v>7</v>
      </c>
      <c r="B27" s="430" t="s">
        <v>81</v>
      </c>
      <c r="C27" s="470">
        <v>2138</v>
      </c>
      <c r="D27" s="470">
        <v>1</v>
      </c>
      <c r="E27" s="470" t="s">
        <v>40</v>
      </c>
      <c r="F27" s="470">
        <v>1</v>
      </c>
      <c r="G27" s="470" t="s">
        <v>40</v>
      </c>
      <c r="H27" s="470" t="s">
        <v>40</v>
      </c>
      <c r="I27" s="470" t="s">
        <v>40</v>
      </c>
      <c r="J27" s="470">
        <v>85</v>
      </c>
      <c r="K27" s="470">
        <v>130</v>
      </c>
      <c r="L27" s="470">
        <v>215</v>
      </c>
      <c r="M27" s="471">
        <v>8</v>
      </c>
      <c r="N27" s="470">
        <v>17</v>
      </c>
      <c r="O27" s="470">
        <v>25</v>
      </c>
    </row>
    <row r="28" spans="1:16" ht="16.5" customHeight="1" x14ac:dyDescent="0.35">
      <c r="A28" s="469" t="s">
        <v>6</v>
      </c>
      <c r="B28" s="428" t="s">
        <v>81</v>
      </c>
      <c r="C28" s="467">
        <v>1374</v>
      </c>
      <c r="D28" s="467" t="s">
        <v>40</v>
      </c>
      <c r="E28" s="467" t="s">
        <v>40</v>
      </c>
      <c r="F28" s="467" t="s">
        <v>40</v>
      </c>
      <c r="G28" s="467" t="s">
        <v>40</v>
      </c>
      <c r="H28" s="467" t="s">
        <v>40</v>
      </c>
      <c r="I28" s="467" t="s">
        <v>40</v>
      </c>
      <c r="J28" s="467">
        <v>163</v>
      </c>
      <c r="K28" s="467">
        <v>38</v>
      </c>
      <c r="L28" s="467">
        <v>201</v>
      </c>
      <c r="M28" s="468">
        <v>85</v>
      </c>
      <c r="N28" s="467" t="s">
        <v>40</v>
      </c>
      <c r="O28" s="467">
        <v>85</v>
      </c>
    </row>
    <row r="29" spans="1:16" ht="16.5" customHeight="1" x14ac:dyDescent="0.35">
      <c r="A29" s="469" t="s">
        <v>5</v>
      </c>
      <c r="B29" s="428" t="s">
        <v>81</v>
      </c>
      <c r="C29" s="467">
        <v>1646</v>
      </c>
      <c r="D29" s="467" t="s">
        <v>40</v>
      </c>
      <c r="E29" s="467" t="s">
        <v>40</v>
      </c>
      <c r="F29" s="467" t="s">
        <v>40</v>
      </c>
      <c r="G29" s="467" t="s">
        <v>40</v>
      </c>
      <c r="H29" s="467" t="s">
        <v>40</v>
      </c>
      <c r="I29" s="467" t="s">
        <v>40</v>
      </c>
      <c r="J29" s="467">
        <v>153</v>
      </c>
      <c r="K29" s="467">
        <v>45</v>
      </c>
      <c r="L29" s="467">
        <v>198</v>
      </c>
      <c r="M29" s="468">
        <v>117</v>
      </c>
      <c r="N29" s="467">
        <v>1</v>
      </c>
      <c r="O29" s="467">
        <v>118</v>
      </c>
    </row>
    <row r="30" spans="1:16" ht="16.5" customHeight="1" x14ac:dyDescent="0.35">
      <c r="A30" s="469" t="s">
        <v>4</v>
      </c>
      <c r="B30" s="428" t="s">
        <v>81</v>
      </c>
      <c r="C30" s="467">
        <v>1135</v>
      </c>
      <c r="D30" s="467">
        <v>51</v>
      </c>
      <c r="E30" s="467" t="s">
        <v>40</v>
      </c>
      <c r="F30" s="467">
        <v>51</v>
      </c>
      <c r="G30" s="467">
        <v>3</v>
      </c>
      <c r="H30" s="467" t="s">
        <v>40</v>
      </c>
      <c r="I30" s="467">
        <v>3</v>
      </c>
      <c r="J30" s="467" t="s">
        <v>40</v>
      </c>
      <c r="K30" s="467">
        <v>43</v>
      </c>
      <c r="L30" s="467">
        <v>43</v>
      </c>
      <c r="M30" s="468" t="s">
        <v>40</v>
      </c>
      <c r="N30" s="467">
        <v>2</v>
      </c>
      <c r="O30" s="467">
        <v>2</v>
      </c>
    </row>
    <row r="31" spans="1:16" ht="16.5" customHeight="1" x14ac:dyDescent="0.35">
      <c r="A31" s="466" t="s">
        <v>3</v>
      </c>
      <c r="B31" s="426" t="s">
        <v>81</v>
      </c>
      <c r="C31" s="464">
        <v>1066</v>
      </c>
      <c r="D31" s="464" t="s">
        <v>40</v>
      </c>
      <c r="E31" s="464" t="s">
        <v>40</v>
      </c>
      <c r="F31" s="464" t="s">
        <v>40</v>
      </c>
      <c r="G31" s="464" t="s">
        <v>40</v>
      </c>
      <c r="H31" s="464" t="s">
        <v>40</v>
      </c>
      <c r="I31" s="464" t="s">
        <v>40</v>
      </c>
      <c r="J31" s="464">
        <v>85</v>
      </c>
      <c r="K31" s="464">
        <v>8</v>
      </c>
      <c r="L31" s="464">
        <v>93</v>
      </c>
      <c r="M31" s="465" t="s">
        <v>40</v>
      </c>
      <c r="N31" s="464" t="s">
        <v>40</v>
      </c>
      <c r="O31" s="464" t="s">
        <v>40</v>
      </c>
    </row>
    <row r="32" spans="1:16" ht="16.5" customHeight="1" x14ac:dyDescent="0.35">
      <c r="A32" s="463" t="s">
        <v>175</v>
      </c>
      <c r="B32" s="462"/>
      <c r="C32" s="460"/>
      <c r="D32" s="459"/>
      <c r="E32" s="460"/>
      <c r="F32" s="459"/>
      <c r="G32" s="110"/>
      <c r="H32" s="110"/>
      <c r="I32" s="110"/>
      <c r="J32" s="460"/>
      <c r="K32" s="459"/>
      <c r="L32" s="460"/>
      <c r="M32" s="110"/>
      <c r="N32" s="110"/>
      <c r="O32" s="110"/>
    </row>
    <row r="33" spans="1:19" ht="16.5" customHeight="1" x14ac:dyDescent="0.35">
      <c r="A33" s="109"/>
      <c r="B33" s="109"/>
      <c r="C33" s="110"/>
      <c r="D33" s="461"/>
      <c r="E33" s="110"/>
      <c r="F33" s="461"/>
      <c r="G33" s="110"/>
      <c r="H33" s="110"/>
      <c r="I33" s="110"/>
      <c r="J33" s="110"/>
      <c r="K33" s="110"/>
      <c r="L33" s="110"/>
    </row>
    <row r="34" spans="1:19" ht="15" customHeight="1" x14ac:dyDescent="0.35">
      <c r="B34" s="108"/>
      <c r="C34" s="106"/>
      <c r="D34" s="453"/>
      <c r="E34" s="106"/>
      <c r="F34" s="461"/>
      <c r="K34" s="110"/>
      <c r="L34" s="110"/>
      <c r="R34" s="460"/>
      <c r="S34" s="459"/>
    </row>
    <row r="35" spans="1:19" ht="13.5" customHeight="1" x14ac:dyDescent="0.35">
      <c r="B35" s="108"/>
      <c r="C35" s="108"/>
      <c r="D35" s="108"/>
      <c r="E35" s="108"/>
      <c r="G35" s="453"/>
    </row>
    <row r="36" spans="1:19" s="457" customFormat="1" ht="12.75" customHeight="1" x14ac:dyDescent="0.15">
      <c r="A36" s="458"/>
      <c r="B36" s="458"/>
      <c r="C36" s="458"/>
      <c r="D36" s="458"/>
      <c r="E36" s="458"/>
      <c r="F36" s="458"/>
      <c r="G36" s="458"/>
      <c r="H36" s="458"/>
      <c r="I36" s="458"/>
      <c r="J36" s="458"/>
      <c r="K36" s="458"/>
      <c r="L36" s="458"/>
      <c r="M36" s="458"/>
      <c r="N36" s="458"/>
      <c r="O36" s="458"/>
    </row>
    <row r="37" spans="1:19" x14ac:dyDescent="0.35">
      <c r="B37" s="108"/>
      <c r="C37" s="108"/>
      <c r="D37" s="108"/>
      <c r="E37" s="108"/>
      <c r="G37" s="453"/>
    </row>
    <row r="38" spans="1:19" x14ac:dyDescent="0.35">
      <c r="B38" s="108"/>
      <c r="C38" s="108"/>
      <c r="D38" s="108"/>
      <c r="E38" s="108"/>
      <c r="G38" s="453"/>
    </row>
    <row r="39" spans="1:19" x14ac:dyDescent="0.35">
      <c r="B39" s="108"/>
      <c r="C39" s="106"/>
      <c r="D39" s="453"/>
      <c r="E39" s="106"/>
      <c r="F39" s="453"/>
    </row>
    <row r="40" spans="1:19" x14ac:dyDescent="0.35">
      <c r="B40" s="108"/>
      <c r="C40" s="106"/>
      <c r="D40" s="453"/>
      <c r="E40" s="106"/>
      <c r="F40" s="453"/>
    </row>
    <row r="41" spans="1:19" x14ac:dyDescent="0.35">
      <c r="B41" s="108"/>
      <c r="C41" s="106"/>
      <c r="D41" s="453"/>
      <c r="E41" s="106"/>
      <c r="F41" s="453"/>
    </row>
    <row r="42" spans="1:19" x14ac:dyDescent="0.35">
      <c r="B42" s="108"/>
      <c r="C42" s="456"/>
      <c r="D42" s="455"/>
      <c r="E42" s="141"/>
      <c r="F42" s="455"/>
      <c r="G42" s="141"/>
      <c r="H42" s="141"/>
      <c r="I42" s="454"/>
      <c r="J42" s="454"/>
    </row>
    <row r="43" spans="1:19" x14ac:dyDescent="0.35">
      <c r="B43" s="108"/>
      <c r="C43" s="106"/>
      <c r="D43" s="453"/>
      <c r="E43" s="106"/>
      <c r="F43" s="453"/>
    </row>
    <row r="44" spans="1:19" x14ac:dyDescent="0.35">
      <c r="B44" s="108"/>
      <c r="C44" s="106"/>
      <c r="D44" s="453"/>
      <c r="E44" s="106"/>
      <c r="F44" s="453"/>
    </row>
    <row r="45" spans="1:19" x14ac:dyDescent="0.35">
      <c r="B45" s="108"/>
      <c r="C45" s="106"/>
      <c r="D45" s="453"/>
      <c r="E45" s="106"/>
      <c r="F45" s="453"/>
    </row>
    <row r="46" spans="1:19" x14ac:dyDescent="0.35">
      <c r="B46" s="108"/>
      <c r="C46" s="106"/>
      <c r="D46" s="453"/>
      <c r="E46" s="106"/>
      <c r="F46" s="453"/>
    </row>
  </sheetData>
  <mergeCells count="11">
    <mergeCell ref="A2:A6"/>
    <mergeCell ref="M4:O4"/>
    <mergeCell ref="B2:C4"/>
    <mergeCell ref="B5:C6"/>
    <mergeCell ref="A36:O36"/>
    <mergeCell ref="D2:I2"/>
    <mergeCell ref="J2:O2"/>
    <mergeCell ref="D3:F4"/>
    <mergeCell ref="J3:L4"/>
    <mergeCell ref="M3:O3"/>
    <mergeCell ref="G4:I4"/>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Normal="100" zoomScaleSheetLayoutView="80" workbookViewId="0">
      <pane ySplit="6" topLeftCell="A7" activePane="bottomLeft" state="frozen"/>
      <selection activeCell="A59" sqref="A59:A61"/>
      <selection pane="bottomLeft" activeCell="A59" sqref="A59:A61"/>
    </sheetView>
  </sheetViews>
  <sheetFormatPr defaultRowHeight="15" x14ac:dyDescent="0.35"/>
  <cols>
    <col min="1" max="1" width="16.625" style="108" customWidth="1"/>
    <col min="2" max="2" width="13.625" style="453" customWidth="1"/>
    <col min="3" max="3" width="13.625" style="106" customWidth="1"/>
    <col min="4" max="4" width="13.625" style="453" customWidth="1"/>
    <col min="5" max="6" width="13.625" style="106" customWidth="1"/>
    <col min="7" max="15" width="5.875" style="106" customWidth="1"/>
    <col min="16" max="16384" width="9" style="106"/>
  </cols>
  <sheetData>
    <row r="1" spans="1:10" s="504" customFormat="1" ht="18" customHeight="1" x14ac:dyDescent="0.15">
      <c r="A1" s="510" t="s">
        <v>250</v>
      </c>
      <c r="B1" s="506"/>
      <c r="C1" s="509"/>
      <c r="E1" s="509"/>
      <c r="F1" s="507" t="s">
        <v>35</v>
      </c>
      <c r="I1" s="506"/>
      <c r="J1" s="505"/>
    </row>
    <row r="2" spans="1:10" ht="16.5" customHeight="1" x14ac:dyDescent="0.35">
      <c r="A2" s="503"/>
      <c r="B2" s="523" t="s">
        <v>249</v>
      </c>
      <c r="C2" s="523"/>
      <c r="D2" s="523"/>
      <c r="E2" s="523"/>
      <c r="F2" s="522"/>
    </row>
    <row r="3" spans="1:10" ht="16.5" customHeight="1" x14ac:dyDescent="0.35">
      <c r="A3" s="488"/>
      <c r="B3" s="521" t="s">
        <v>182</v>
      </c>
      <c r="C3" s="520" t="s">
        <v>248</v>
      </c>
      <c r="D3" s="520" t="s">
        <v>227</v>
      </c>
      <c r="E3" s="520" t="s">
        <v>226</v>
      </c>
      <c r="F3" s="519" t="s">
        <v>203</v>
      </c>
    </row>
    <row r="4" spans="1:10" ht="16.5" customHeight="1" x14ac:dyDescent="0.35">
      <c r="A4" s="488"/>
      <c r="B4" s="518"/>
      <c r="C4" s="517"/>
      <c r="D4" s="517"/>
      <c r="E4" s="517"/>
      <c r="F4" s="516"/>
    </row>
    <row r="5" spans="1:10" s="484" customFormat="1" ht="16.5" customHeight="1" x14ac:dyDescent="0.15">
      <c r="A5" s="488"/>
      <c r="B5" s="518"/>
      <c r="C5" s="517"/>
      <c r="D5" s="517"/>
      <c r="E5" s="517"/>
      <c r="F5" s="516"/>
    </row>
    <row r="6" spans="1:10" ht="16.5" customHeight="1" x14ac:dyDescent="0.35">
      <c r="A6" s="483"/>
      <c r="B6" s="479" t="s">
        <v>225</v>
      </c>
      <c r="C6" s="479" t="s">
        <v>224</v>
      </c>
      <c r="D6" s="351" t="s">
        <v>223</v>
      </c>
      <c r="E6" s="479" t="s">
        <v>222</v>
      </c>
      <c r="F6" s="479" t="s">
        <v>221</v>
      </c>
    </row>
    <row r="7" spans="1:10" ht="16.5" customHeight="1" x14ac:dyDescent="0.35">
      <c r="A7" s="475" t="s">
        <v>28</v>
      </c>
      <c r="B7" s="515">
        <v>635102</v>
      </c>
      <c r="C7" s="515">
        <v>113201</v>
      </c>
      <c r="D7" s="515">
        <v>108023</v>
      </c>
      <c r="E7" s="515">
        <v>8902</v>
      </c>
      <c r="F7" s="514">
        <v>33.5</v>
      </c>
    </row>
    <row r="8" spans="1:10" ht="33" customHeight="1" x14ac:dyDescent="0.35">
      <c r="A8" s="473" t="s">
        <v>27</v>
      </c>
      <c r="B8" s="20">
        <f>SUM(B9,B18)</f>
        <v>34230</v>
      </c>
      <c r="C8" s="20">
        <f>SUM(C9,C18)</f>
        <v>8981</v>
      </c>
      <c r="D8" s="20">
        <f>SUM(D9,D18)</f>
        <v>6490</v>
      </c>
      <c r="E8" s="20">
        <v>517</v>
      </c>
      <c r="F8" s="389">
        <f>(C8+D8-E8)/B8*100</f>
        <v>43.686824423020745</v>
      </c>
    </row>
    <row r="9" spans="1:10" s="15" customFormat="1" ht="16.5" customHeight="1" x14ac:dyDescent="0.35">
      <c r="A9" s="219" t="s">
        <v>26</v>
      </c>
      <c r="B9" s="332">
        <f>IF(SUM(B10:B17)=0,"-",SUM(B10:B17))</f>
        <v>13325</v>
      </c>
      <c r="C9" s="332">
        <f>IF(SUM(C10:C17)=0,"-",SUM(C10:C17))</f>
        <v>2185</v>
      </c>
      <c r="D9" s="332">
        <f>IF(SUM(D10:D17)=0,"-",SUM(D10:D17))</f>
        <v>2162</v>
      </c>
      <c r="E9" s="332">
        <f>IF(SUM(E10:E17)=0,"-",SUM(E10:E17))</f>
        <v>199</v>
      </c>
      <c r="F9" s="387">
        <f>(C9+D9-E9)/B9*100</f>
        <v>31.129455909943715</v>
      </c>
      <c r="G9" s="312"/>
    </row>
    <row r="10" spans="1:10" ht="16.5" customHeight="1" x14ac:dyDescent="0.35">
      <c r="A10" s="216" t="s">
        <v>25</v>
      </c>
      <c r="B10" s="470">
        <v>3780</v>
      </c>
      <c r="C10" s="470">
        <v>708</v>
      </c>
      <c r="D10" s="470">
        <v>904</v>
      </c>
      <c r="E10" s="470">
        <v>28</v>
      </c>
      <c r="F10" s="513">
        <v>41.904761904761905</v>
      </c>
    </row>
    <row r="11" spans="1:10" ht="16.5" customHeight="1" x14ac:dyDescent="0.35">
      <c r="A11" s="469" t="s">
        <v>24</v>
      </c>
      <c r="B11" s="467">
        <v>1829</v>
      </c>
      <c r="C11" s="467">
        <v>238</v>
      </c>
      <c r="D11" s="467">
        <v>238</v>
      </c>
      <c r="E11" s="467">
        <v>123</v>
      </c>
      <c r="F11" s="512">
        <v>19.300164024056862</v>
      </c>
    </row>
    <row r="12" spans="1:10" ht="16.5" customHeight="1" x14ac:dyDescent="0.35">
      <c r="A12" s="469" t="s">
        <v>23</v>
      </c>
      <c r="B12" s="467">
        <v>430</v>
      </c>
      <c r="C12" s="467">
        <v>18</v>
      </c>
      <c r="D12" s="467">
        <v>42</v>
      </c>
      <c r="E12" s="467" t="s">
        <v>2</v>
      </c>
      <c r="F12" s="512">
        <v>13.953488372093023</v>
      </c>
    </row>
    <row r="13" spans="1:10" ht="16.5" customHeight="1" x14ac:dyDescent="0.35">
      <c r="A13" s="469" t="s">
        <v>176</v>
      </c>
      <c r="B13" s="467">
        <v>1033</v>
      </c>
      <c r="C13" s="467">
        <v>92</v>
      </c>
      <c r="D13" s="467">
        <v>108</v>
      </c>
      <c r="E13" s="467">
        <v>5</v>
      </c>
      <c r="F13" s="512">
        <v>18.877057115198451</v>
      </c>
    </row>
    <row r="14" spans="1:10" ht="16.5" customHeight="1" x14ac:dyDescent="0.35">
      <c r="A14" s="469" t="s">
        <v>21</v>
      </c>
      <c r="B14" s="467">
        <v>460</v>
      </c>
      <c r="C14" s="467">
        <v>101</v>
      </c>
      <c r="D14" s="467">
        <v>116</v>
      </c>
      <c r="E14" s="467">
        <v>6</v>
      </c>
      <c r="F14" s="512">
        <v>45.869565217391305</v>
      </c>
    </row>
    <row r="15" spans="1:10" ht="16.5" customHeight="1" x14ac:dyDescent="0.35">
      <c r="A15" s="469" t="s">
        <v>56</v>
      </c>
      <c r="B15" s="467">
        <v>3428</v>
      </c>
      <c r="C15" s="467">
        <v>812</v>
      </c>
      <c r="D15" s="467">
        <v>508</v>
      </c>
      <c r="E15" s="467">
        <v>27</v>
      </c>
      <c r="F15" s="512">
        <v>37.718786464410734</v>
      </c>
    </row>
    <row r="16" spans="1:10" ht="16.5" customHeight="1" x14ac:dyDescent="0.35">
      <c r="A16" s="469" t="s">
        <v>19</v>
      </c>
      <c r="B16" s="467">
        <v>564</v>
      </c>
      <c r="C16" s="467">
        <v>27</v>
      </c>
      <c r="D16" s="467">
        <v>68</v>
      </c>
      <c r="E16" s="467">
        <v>3</v>
      </c>
      <c r="F16" s="512">
        <v>16.312056737588655</v>
      </c>
    </row>
    <row r="17" spans="1:7" ht="16.5" customHeight="1" x14ac:dyDescent="0.35">
      <c r="A17" s="466" t="s">
        <v>18</v>
      </c>
      <c r="B17" s="464">
        <v>1801</v>
      </c>
      <c r="C17" s="464">
        <v>189</v>
      </c>
      <c r="D17" s="464">
        <v>178</v>
      </c>
      <c r="E17" s="464">
        <v>7</v>
      </c>
      <c r="F17" s="511">
        <v>19.988895058300944</v>
      </c>
    </row>
    <row r="18" spans="1:7" ht="16.5" customHeight="1" x14ac:dyDescent="0.35">
      <c r="A18" s="474" t="s">
        <v>17</v>
      </c>
      <c r="B18" s="332">
        <v>20905</v>
      </c>
      <c r="C18" s="332">
        <v>6796</v>
      </c>
      <c r="D18" s="332">
        <v>4328</v>
      </c>
      <c r="E18" s="332">
        <v>318</v>
      </c>
      <c r="F18" s="387">
        <v>51.690983018416645</v>
      </c>
    </row>
    <row r="19" spans="1:7" ht="33" customHeight="1" x14ac:dyDescent="0.35">
      <c r="A19" s="473" t="s">
        <v>16</v>
      </c>
      <c r="B19" s="20">
        <f>B20</f>
        <v>5932</v>
      </c>
      <c r="C19" s="20">
        <f>C20</f>
        <v>918</v>
      </c>
      <c r="D19" s="20">
        <f>D20</f>
        <v>820</v>
      </c>
      <c r="E19" s="20">
        <f>E20</f>
        <v>213</v>
      </c>
      <c r="F19" s="20">
        <f>(C19+D19-E19)/B19*100</f>
        <v>25.708024275118003</v>
      </c>
    </row>
    <row r="20" spans="1:7" s="15" customFormat="1" ht="16.5" customHeight="1" x14ac:dyDescent="0.35">
      <c r="A20" s="219" t="s">
        <v>15</v>
      </c>
      <c r="B20" s="332">
        <v>5932</v>
      </c>
      <c r="C20" s="332">
        <v>918</v>
      </c>
      <c r="D20" s="332">
        <v>820</v>
      </c>
      <c r="E20" s="332">
        <v>213</v>
      </c>
      <c r="F20" s="387">
        <v>25.708024275118003</v>
      </c>
      <c r="G20" s="312"/>
    </row>
    <row r="21" spans="1:7" ht="16.5" customHeight="1" x14ac:dyDescent="0.35">
      <c r="A21" s="216" t="s">
        <v>14</v>
      </c>
      <c r="B21" s="470">
        <v>3015</v>
      </c>
      <c r="C21" s="470">
        <v>455</v>
      </c>
      <c r="D21" s="470">
        <v>408</v>
      </c>
      <c r="E21" s="470">
        <v>196</v>
      </c>
      <c r="F21" s="513">
        <v>22.122719734660031</v>
      </c>
    </row>
    <row r="22" spans="1:7" ht="16.5" customHeight="1" x14ac:dyDescent="0.35">
      <c r="A22" s="469" t="s">
        <v>13</v>
      </c>
      <c r="B22" s="467">
        <v>426</v>
      </c>
      <c r="C22" s="467">
        <v>44</v>
      </c>
      <c r="D22" s="467">
        <v>61</v>
      </c>
      <c r="E22" s="467" t="s">
        <v>2</v>
      </c>
      <c r="F22" s="512">
        <v>24.647887323943664</v>
      </c>
    </row>
    <row r="23" spans="1:7" ht="16.5" customHeight="1" x14ac:dyDescent="0.35">
      <c r="A23" s="469" t="s">
        <v>12</v>
      </c>
      <c r="B23" s="467">
        <v>1188</v>
      </c>
      <c r="C23" s="467">
        <v>154</v>
      </c>
      <c r="D23" s="467">
        <v>125</v>
      </c>
      <c r="E23" s="467">
        <v>17</v>
      </c>
      <c r="F23" s="512">
        <v>22.053872053872052</v>
      </c>
    </row>
    <row r="24" spans="1:7" ht="16.5" customHeight="1" x14ac:dyDescent="0.35">
      <c r="A24" s="466" t="s">
        <v>11</v>
      </c>
      <c r="B24" s="464">
        <v>1303</v>
      </c>
      <c r="C24" s="464">
        <v>265</v>
      </c>
      <c r="D24" s="464">
        <v>226</v>
      </c>
      <c r="E24" s="464" t="s">
        <v>2</v>
      </c>
      <c r="F24" s="511">
        <v>37.682271680736761</v>
      </c>
    </row>
    <row r="25" spans="1:7" s="472" customFormat="1" ht="33" customHeight="1" x14ac:dyDescent="0.15">
      <c r="A25" s="218" t="s">
        <v>10</v>
      </c>
      <c r="B25" s="20">
        <f>B26</f>
        <v>3654</v>
      </c>
      <c r="C25" s="20">
        <f>C26</f>
        <v>638</v>
      </c>
      <c r="D25" s="20">
        <f>D26</f>
        <v>717</v>
      </c>
      <c r="E25" s="20">
        <f>E26</f>
        <v>175</v>
      </c>
      <c r="F25" s="389">
        <f>(C25+D25-E25)/B25*100</f>
        <v>32.293377120963328</v>
      </c>
    </row>
    <row r="26" spans="1:7" s="15" customFormat="1" ht="16.5" customHeight="1" x14ac:dyDescent="0.35">
      <c r="A26" s="219" t="s">
        <v>9</v>
      </c>
      <c r="B26" s="332">
        <f>IF(SUM(B27:B31)=0,"-",SUM(B27:B31))</f>
        <v>3654</v>
      </c>
      <c r="C26" s="332">
        <f>IF(SUM(C27:C31)=0,"-",SUM(C27:C31))</f>
        <v>638</v>
      </c>
      <c r="D26" s="332">
        <f>IF(SUM(D27:D31)=0,"-",SUM(D27:D31))</f>
        <v>717</v>
      </c>
      <c r="E26" s="332">
        <f>IF(SUM(E27:E31)=0,"-",SUM(E27:E31))</f>
        <v>175</v>
      </c>
      <c r="F26" s="387">
        <f>(C26+D26-E26)/B26*100</f>
        <v>32.293377120963328</v>
      </c>
      <c r="G26" s="312"/>
    </row>
    <row r="27" spans="1:7" ht="16.5" customHeight="1" x14ac:dyDescent="0.35">
      <c r="A27" s="216" t="s">
        <v>7</v>
      </c>
      <c r="B27" s="470">
        <v>1014</v>
      </c>
      <c r="C27" s="470">
        <v>192</v>
      </c>
      <c r="D27" s="470">
        <v>177</v>
      </c>
      <c r="E27" s="470">
        <v>23</v>
      </c>
      <c r="F27" s="513">
        <v>34.122287968441803</v>
      </c>
    </row>
    <row r="28" spans="1:7" ht="16.5" customHeight="1" x14ac:dyDescent="0.35">
      <c r="A28" s="469" t="s">
        <v>6</v>
      </c>
      <c r="B28" s="467">
        <v>706</v>
      </c>
      <c r="C28" s="467">
        <v>162</v>
      </c>
      <c r="D28" s="467">
        <v>159</v>
      </c>
      <c r="E28" s="467">
        <v>60</v>
      </c>
      <c r="F28" s="512">
        <v>36.968838526912201</v>
      </c>
    </row>
    <row r="29" spans="1:7" ht="16.5" customHeight="1" x14ac:dyDescent="0.35">
      <c r="A29" s="469" t="s">
        <v>5</v>
      </c>
      <c r="B29" s="467">
        <v>882</v>
      </c>
      <c r="C29" s="467">
        <v>158</v>
      </c>
      <c r="D29" s="467">
        <v>177</v>
      </c>
      <c r="E29" s="467">
        <v>90</v>
      </c>
      <c r="F29" s="512">
        <v>27.7777777777778</v>
      </c>
    </row>
    <row r="30" spans="1:7" ht="16.5" customHeight="1" x14ac:dyDescent="0.35">
      <c r="A30" s="469" t="s">
        <v>4</v>
      </c>
      <c r="B30" s="467">
        <v>466</v>
      </c>
      <c r="C30" s="467">
        <v>43</v>
      </c>
      <c r="D30" s="467">
        <v>91</v>
      </c>
      <c r="E30" s="467">
        <v>2</v>
      </c>
      <c r="F30" s="512">
        <v>28.3261802575107</v>
      </c>
    </row>
    <row r="31" spans="1:7" ht="16.5" customHeight="1" x14ac:dyDescent="0.35">
      <c r="A31" s="466" t="s">
        <v>3</v>
      </c>
      <c r="B31" s="464">
        <v>586</v>
      </c>
      <c r="C31" s="464">
        <v>83</v>
      </c>
      <c r="D31" s="464">
        <v>113</v>
      </c>
      <c r="E31" s="464" t="s">
        <v>2</v>
      </c>
      <c r="F31" s="511">
        <v>33.447098976109203</v>
      </c>
    </row>
    <row r="32" spans="1:7" ht="16.5" customHeight="1" x14ac:dyDescent="0.35">
      <c r="A32" s="463" t="s">
        <v>175</v>
      </c>
      <c r="B32" s="460"/>
      <c r="C32" s="459"/>
      <c r="D32" s="460"/>
      <c r="E32" s="459"/>
      <c r="F32" s="110"/>
    </row>
    <row r="33" spans="1:10" ht="16.5" customHeight="1" x14ac:dyDescent="0.35">
      <c r="A33" s="69" t="s">
        <v>220</v>
      </c>
      <c r="B33" s="69"/>
      <c r="C33" s="45"/>
      <c r="D33" s="312"/>
      <c r="E33" s="45"/>
      <c r="F33" s="312"/>
    </row>
    <row r="34" spans="1:10" ht="15" customHeight="1" x14ac:dyDescent="0.35">
      <c r="A34" s="41" t="s">
        <v>219</v>
      </c>
      <c r="B34" s="41"/>
      <c r="C34" s="41"/>
      <c r="D34" s="41"/>
      <c r="E34" s="41"/>
      <c r="F34" s="15"/>
      <c r="I34" s="460"/>
      <c r="J34" s="459"/>
    </row>
    <row r="35" spans="1:10" ht="13.5" customHeight="1" x14ac:dyDescent="0.35">
      <c r="B35" s="108"/>
      <c r="C35" s="108"/>
      <c r="D35" s="108"/>
    </row>
    <row r="36" spans="1:10" s="457" customFormat="1" ht="12.75" customHeight="1" x14ac:dyDescent="0.15">
      <c r="A36" s="458"/>
      <c r="B36" s="458"/>
      <c r="C36" s="458"/>
      <c r="D36" s="458"/>
      <c r="E36" s="458"/>
      <c r="F36" s="458"/>
    </row>
    <row r="37" spans="1:10" x14ac:dyDescent="0.35">
      <c r="B37" s="108"/>
      <c r="C37" s="108"/>
      <c r="D37" s="108"/>
    </row>
    <row r="38" spans="1:10" x14ac:dyDescent="0.35">
      <c r="B38" s="108"/>
      <c r="C38" s="108"/>
      <c r="D38" s="108"/>
    </row>
    <row r="39" spans="1:10" x14ac:dyDescent="0.35">
      <c r="B39" s="106"/>
      <c r="C39" s="453"/>
      <c r="D39" s="106"/>
      <c r="E39" s="453"/>
    </row>
    <row r="40" spans="1:10" x14ac:dyDescent="0.35">
      <c r="B40" s="106"/>
      <c r="C40" s="453"/>
      <c r="D40" s="106"/>
      <c r="E40" s="453"/>
    </row>
    <row r="41" spans="1:10" x14ac:dyDescent="0.35">
      <c r="B41" s="106"/>
      <c r="C41" s="453"/>
      <c r="D41" s="106"/>
      <c r="E41" s="453"/>
    </row>
    <row r="42" spans="1:10" x14ac:dyDescent="0.35">
      <c r="B42" s="456"/>
      <c r="C42" s="455"/>
      <c r="D42" s="141"/>
      <c r="E42" s="455"/>
    </row>
    <row r="43" spans="1:10" x14ac:dyDescent="0.35">
      <c r="B43" s="106"/>
      <c r="C43" s="453"/>
      <c r="D43" s="106"/>
      <c r="E43" s="453"/>
    </row>
    <row r="44" spans="1:10" x14ac:dyDescent="0.35">
      <c r="B44" s="106"/>
      <c r="C44" s="453"/>
      <c r="D44" s="106"/>
      <c r="E44" s="453"/>
    </row>
    <row r="45" spans="1:10" x14ac:dyDescent="0.35">
      <c r="B45" s="106"/>
      <c r="C45" s="453"/>
      <c r="D45" s="106"/>
      <c r="E45" s="453"/>
    </row>
    <row r="46" spans="1:10" x14ac:dyDescent="0.35">
      <c r="B46" s="106"/>
      <c r="C46" s="453"/>
      <c r="D46" s="106"/>
      <c r="E46" s="453"/>
    </row>
  </sheetData>
  <mergeCells count="8">
    <mergeCell ref="A36:F36"/>
    <mergeCell ref="B2:F2"/>
    <mergeCell ref="B3:B5"/>
    <mergeCell ref="C3:C5"/>
    <mergeCell ref="D3:D5"/>
    <mergeCell ref="E3:E5"/>
    <mergeCell ref="F3:F5"/>
    <mergeCell ref="A2:A6"/>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Normal="100" zoomScaleSheetLayoutView="80" workbookViewId="0">
      <pane ySplit="7" topLeftCell="A8" activePane="bottomLeft" state="frozen"/>
      <selection activeCell="A59" sqref="A59:A61"/>
      <selection pane="bottomLeft" activeCell="A59" sqref="A59:A61"/>
    </sheetView>
  </sheetViews>
  <sheetFormatPr defaultRowHeight="15" x14ac:dyDescent="0.35"/>
  <cols>
    <col min="1" max="1" width="16.625" style="41" customWidth="1"/>
    <col min="2" max="2" width="9.125" style="308" customWidth="1"/>
    <col min="3" max="4" width="8.125" style="308" customWidth="1"/>
    <col min="5" max="5" width="7.625" style="15" customWidth="1"/>
    <col min="6" max="6" width="7.625" style="308" customWidth="1"/>
    <col min="7" max="9" width="7.625" style="15" customWidth="1"/>
    <col min="10" max="10" width="9.125" style="15" customWidth="1"/>
    <col min="11" max="11" width="8.125" style="15" customWidth="1"/>
    <col min="12" max="12" width="7.75" style="15" customWidth="1"/>
    <col min="13" max="15" width="10.625" style="15" customWidth="1"/>
    <col min="16" max="17" width="8.125" style="15" customWidth="1"/>
    <col min="18" max="19" width="6.625" style="15" customWidth="1"/>
    <col min="20" max="26" width="5.875" style="15" customWidth="1"/>
    <col min="27" max="16384" width="9" style="15"/>
  </cols>
  <sheetData>
    <row r="1" spans="1:21" s="63" customFormat="1" ht="18" customHeight="1" x14ac:dyDescent="0.15">
      <c r="A1" s="68" t="s">
        <v>264</v>
      </c>
      <c r="B1" s="440"/>
      <c r="C1" s="440"/>
      <c r="D1" s="440"/>
      <c r="F1" s="440"/>
      <c r="J1" s="65"/>
      <c r="K1" s="65"/>
      <c r="Q1" s="90" t="s">
        <v>35</v>
      </c>
      <c r="R1" s="90"/>
      <c r="S1" s="90"/>
      <c r="T1" s="64"/>
      <c r="U1" s="527"/>
    </row>
    <row r="2" spans="1:21" ht="16.5" customHeight="1" x14ac:dyDescent="0.35">
      <c r="A2" s="98"/>
      <c r="B2" s="164" t="s">
        <v>199</v>
      </c>
      <c r="C2" s="30" t="s">
        <v>235</v>
      </c>
      <c r="D2" s="30"/>
      <c r="E2" s="30" t="s">
        <v>263</v>
      </c>
      <c r="F2" s="30"/>
      <c r="G2" s="30"/>
      <c r="H2" s="30"/>
      <c r="I2" s="30"/>
      <c r="J2" s="380"/>
      <c r="K2" s="58" t="s">
        <v>262</v>
      </c>
      <c r="L2" s="59"/>
      <c r="M2" s="59"/>
      <c r="N2" s="59"/>
      <c r="O2" s="59"/>
      <c r="P2" s="59"/>
      <c r="Q2" s="59"/>
      <c r="R2" s="59"/>
      <c r="S2" s="57"/>
    </row>
    <row r="3" spans="1:21" ht="16.5" customHeight="1" x14ac:dyDescent="0.35">
      <c r="A3" s="98"/>
      <c r="B3" s="187"/>
      <c r="C3" s="164" t="s">
        <v>261</v>
      </c>
      <c r="D3" s="164" t="s">
        <v>260</v>
      </c>
      <c r="E3" s="164" t="s">
        <v>259</v>
      </c>
      <c r="F3" s="164" t="s">
        <v>258</v>
      </c>
      <c r="G3" s="164" t="s">
        <v>257</v>
      </c>
      <c r="H3" s="164" t="s">
        <v>256</v>
      </c>
      <c r="I3" s="164" t="s">
        <v>255</v>
      </c>
      <c r="J3" s="164" t="s">
        <v>254</v>
      </c>
      <c r="K3" s="450" t="s">
        <v>196</v>
      </c>
      <c r="L3" s="413"/>
      <c r="M3" s="413"/>
      <c r="N3" s="413"/>
      <c r="O3" s="413"/>
      <c r="P3" s="413"/>
      <c r="Q3" s="412"/>
      <c r="R3" s="30" t="s">
        <v>195</v>
      </c>
      <c r="S3" s="30" t="s">
        <v>194</v>
      </c>
    </row>
    <row r="4" spans="1:21" ht="16.5" customHeight="1" x14ac:dyDescent="0.35">
      <c r="A4" s="98"/>
      <c r="B4" s="187"/>
      <c r="C4" s="187"/>
      <c r="D4" s="187"/>
      <c r="E4" s="187"/>
      <c r="F4" s="187"/>
      <c r="G4" s="187"/>
      <c r="H4" s="187"/>
      <c r="I4" s="187"/>
      <c r="J4" s="187"/>
      <c r="K4" s="164" t="s">
        <v>193</v>
      </c>
      <c r="L4" s="35" t="s">
        <v>192</v>
      </c>
      <c r="M4" s="59"/>
      <c r="N4" s="59"/>
      <c r="O4" s="422"/>
      <c r="P4" s="30" t="s">
        <v>191</v>
      </c>
      <c r="Q4" s="33" t="s">
        <v>190</v>
      </c>
      <c r="R4" s="30"/>
      <c r="S4" s="30"/>
    </row>
    <row r="5" spans="1:21" ht="16.5" customHeight="1" x14ac:dyDescent="0.35">
      <c r="A5" s="98"/>
      <c r="B5" s="187"/>
      <c r="C5" s="187"/>
      <c r="D5" s="187"/>
      <c r="E5" s="187"/>
      <c r="F5" s="187"/>
      <c r="G5" s="187"/>
      <c r="H5" s="187"/>
      <c r="I5" s="187"/>
      <c r="J5" s="187"/>
      <c r="K5" s="187"/>
      <c r="L5" s="85"/>
      <c r="M5" s="35" t="s">
        <v>253</v>
      </c>
      <c r="N5" s="422"/>
      <c r="O5" s="422"/>
      <c r="P5" s="30"/>
      <c r="Q5" s="382"/>
      <c r="R5" s="30"/>
      <c r="S5" s="30"/>
    </row>
    <row r="6" spans="1:21" ht="16.5" customHeight="1" x14ac:dyDescent="0.35">
      <c r="A6" s="98"/>
      <c r="B6" s="187"/>
      <c r="C6" s="187"/>
      <c r="D6" s="187"/>
      <c r="E6" s="187"/>
      <c r="F6" s="187"/>
      <c r="G6" s="187"/>
      <c r="H6" s="187"/>
      <c r="I6" s="187"/>
      <c r="J6" s="187"/>
      <c r="K6" s="187"/>
      <c r="L6" s="85"/>
      <c r="M6" s="85"/>
      <c r="N6" s="35" t="s">
        <v>252</v>
      </c>
      <c r="O6" s="164" t="s">
        <v>251</v>
      </c>
      <c r="P6" s="30"/>
      <c r="Q6" s="382"/>
      <c r="R6" s="30"/>
      <c r="S6" s="30"/>
    </row>
    <row r="7" spans="1:21" ht="16.5" customHeight="1" x14ac:dyDescent="0.35">
      <c r="A7" s="98"/>
      <c r="B7" s="155"/>
      <c r="C7" s="155"/>
      <c r="D7" s="155"/>
      <c r="E7" s="155"/>
      <c r="F7" s="155"/>
      <c r="G7" s="155"/>
      <c r="H7" s="155"/>
      <c r="I7" s="155"/>
      <c r="J7" s="155"/>
      <c r="K7" s="155"/>
      <c r="L7" s="188"/>
      <c r="M7" s="188"/>
      <c r="N7" s="188"/>
      <c r="O7" s="155"/>
      <c r="P7" s="30"/>
      <c r="Q7" s="379"/>
      <c r="R7" s="30"/>
      <c r="S7" s="30"/>
    </row>
    <row r="8" spans="1:21" ht="16.5" customHeight="1" x14ac:dyDescent="0.35">
      <c r="A8" s="449" t="s">
        <v>28</v>
      </c>
      <c r="B8" s="22">
        <v>126416</v>
      </c>
      <c r="C8" s="515">
        <v>6</v>
      </c>
      <c r="D8" s="515">
        <v>35</v>
      </c>
      <c r="E8" s="448">
        <v>79678</v>
      </c>
      <c r="F8" s="22">
        <v>4611</v>
      </c>
      <c r="G8" s="448">
        <v>4465</v>
      </c>
      <c r="H8" s="448">
        <v>347</v>
      </c>
      <c r="I8" s="448">
        <v>108</v>
      </c>
      <c r="J8" s="448">
        <v>7666</v>
      </c>
      <c r="K8" s="448">
        <v>1724</v>
      </c>
      <c r="L8" s="448">
        <v>529</v>
      </c>
      <c r="M8" s="448">
        <v>263</v>
      </c>
      <c r="N8" s="448">
        <v>131</v>
      </c>
      <c r="O8" s="448">
        <v>24</v>
      </c>
      <c r="P8" s="448">
        <v>705</v>
      </c>
      <c r="Q8" s="448">
        <v>3162</v>
      </c>
      <c r="R8" s="448">
        <v>1040</v>
      </c>
      <c r="S8" s="448">
        <v>506</v>
      </c>
    </row>
    <row r="9" spans="1:21" ht="33" customHeight="1" x14ac:dyDescent="0.35">
      <c r="A9" s="21" t="s">
        <v>27</v>
      </c>
      <c r="B9" s="20">
        <f>IF(SUM(B10,B19)=0,"-",SUM(B10,B19))</f>
        <v>7096</v>
      </c>
      <c r="C9" s="20">
        <f>IF(SUM(C10,C19)=0,"-",SUM(C10,C19))</f>
        <v>4</v>
      </c>
      <c r="D9" s="20">
        <f>IF(SUM(D10,D19)=0,"-",SUM(D10,D19))</f>
        <v>27</v>
      </c>
      <c r="E9" s="20">
        <f>IF(SUM(E10,E19)=0,"-",SUM(E10,E19))</f>
        <v>2341</v>
      </c>
      <c r="F9" s="20">
        <f>IF(SUM(F10,F19)=0,"-",SUM(F10,F19))</f>
        <v>149</v>
      </c>
      <c r="G9" s="20">
        <f>IF(SUM(G10,G19)=0,"-",SUM(G10,G19))</f>
        <v>130</v>
      </c>
      <c r="H9" s="20">
        <f>IF(SUM(H10,H19)=0,"-",SUM(H10,H19))</f>
        <v>11</v>
      </c>
      <c r="I9" s="20">
        <f>IF(SUM(I10,I19)=0,"-",SUM(I10,I19))</f>
        <v>4</v>
      </c>
      <c r="J9" s="20">
        <f>IF(SUM(J10,J19)=0,"-",SUM(J10,J19))</f>
        <v>481</v>
      </c>
      <c r="K9" s="20">
        <f>IF(SUM(K10,K19)=0,"-",SUM(K10,K19))</f>
        <v>116</v>
      </c>
      <c r="L9" s="20">
        <f>IF(SUM(L10,L19)=0,"-",SUM(L10,L19))</f>
        <v>24</v>
      </c>
      <c r="M9" s="20">
        <f>IF(SUM(M10,M19)=0,"-",SUM(M10,M19))</f>
        <v>8</v>
      </c>
      <c r="N9" s="20">
        <f>IF(SUM(N10,N19)=0,"-",SUM(N10,N19))</f>
        <v>3</v>
      </c>
      <c r="O9" s="20">
        <f>IF(SUM(O10,O19)=0,"-",SUM(O10,O19))</f>
        <v>1</v>
      </c>
      <c r="P9" s="20">
        <f>IF(SUM(P10,P19)=0,"-",SUM(P10,P19))</f>
        <v>30</v>
      </c>
      <c r="Q9" s="20">
        <f>IF(SUM(Q10,Q19)=0,"-",SUM(Q10,Q19))</f>
        <v>211</v>
      </c>
      <c r="R9" s="20">
        <f>IF(SUM(R10,R19)=0,"-",SUM(R10,R19))</f>
        <v>63</v>
      </c>
      <c r="S9" s="20">
        <f>IF(SUM(S10,S19)=0,"-",SUM(S10,S19))</f>
        <v>37</v>
      </c>
    </row>
    <row r="10" spans="1:21" ht="16.5" customHeight="1" x14ac:dyDescent="0.35">
      <c r="A10" s="19" t="s">
        <v>26</v>
      </c>
      <c r="B10" s="17">
        <f>IF(SUM(B11:B18)=0,"-",SUM(B11:B18))</f>
        <v>2462</v>
      </c>
      <c r="C10" s="17">
        <f>IF(SUM(C11:C18)=0,"-",SUM(C11:C18))</f>
        <v>4</v>
      </c>
      <c r="D10" s="17">
        <f>IF(SUM(D11:D18)=0,"-",SUM(D11:D18))</f>
        <v>27</v>
      </c>
      <c r="E10" s="17">
        <f>IF(SUM(E11:E18)=0,"-",SUM(E11:E18))</f>
        <v>2155</v>
      </c>
      <c r="F10" s="17">
        <f>IF(SUM(F11:F18)=0,"-",SUM(F11:F18))</f>
        <v>140</v>
      </c>
      <c r="G10" s="17">
        <f>IF(SUM(G11:G18)=0,"-",SUM(G11:G18))</f>
        <v>122</v>
      </c>
      <c r="H10" s="17">
        <f>IF(SUM(H11:H18)=0,"-",SUM(H11:H18))</f>
        <v>10</v>
      </c>
      <c r="I10" s="17">
        <f>IF(SUM(I11:I18)=0,"-",SUM(I11:I18))</f>
        <v>4</v>
      </c>
      <c r="J10" s="17">
        <f>IF(SUM(J11:J18)=0,"-",SUM(J11:J18))</f>
        <v>147</v>
      </c>
      <c r="K10" s="17">
        <f>IF(SUM(K11:K18)=0,"-",SUM(K11:K18))</f>
        <v>37</v>
      </c>
      <c r="L10" s="17">
        <f>IF(SUM(L11:L18)=0,"-",SUM(L11:L18))</f>
        <v>9</v>
      </c>
      <c r="M10" s="17">
        <f>IF(SUM(M11:M18)=0,"-",SUM(M11:M18))</f>
        <v>8</v>
      </c>
      <c r="N10" s="17">
        <f>IF(SUM(N11:N18)=0,"-",SUM(N11:N18))</f>
        <v>3</v>
      </c>
      <c r="O10" s="17">
        <f>IF(SUM(O11:O18)=0,"-",SUM(O11:O18))</f>
        <v>1</v>
      </c>
      <c r="P10" s="17">
        <f>IF(SUM(P11:P18)=0,"-",SUM(P11:P18))</f>
        <v>22</v>
      </c>
      <c r="Q10" s="17">
        <f>IF(SUM(Q11:Q18)=0,"-",SUM(Q11:Q18))</f>
        <v>32</v>
      </c>
      <c r="R10" s="17">
        <f>IF(SUM(R11:R18)=0,"-",SUM(R11:R18))</f>
        <v>10</v>
      </c>
      <c r="S10" s="17">
        <f>IF(SUM(S11:S18)=0,"-",SUM(S11:S18))</f>
        <v>37</v>
      </c>
    </row>
    <row r="11" spans="1:21" ht="16.5" customHeight="1" x14ac:dyDescent="0.35">
      <c r="A11" s="14" t="s">
        <v>25</v>
      </c>
      <c r="B11" s="12">
        <v>983</v>
      </c>
      <c r="C11" s="12" t="s">
        <v>40</v>
      </c>
      <c r="D11" s="12" t="s">
        <v>40</v>
      </c>
      <c r="E11" s="12">
        <v>856</v>
      </c>
      <c r="F11" s="12">
        <v>62</v>
      </c>
      <c r="G11" s="12">
        <v>57</v>
      </c>
      <c r="H11" s="12">
        <v>6</v>
      </c>
      <c r="I11" s="12">
        <v>2</v>
      </c>
      <c r="J11" s="12">
        <v>67</v>
      </c>
      <c r="K11" s="12">
        <v>14</v>
      </c>
      <c r="L11" s="12">
        <v>5</v>
      </c>
      <c r="M11" s="12">
        <v>5</v>
      </c>
      <c r="N11" s="12">
        <v>1</v>
      </c>
      <c r="O11" s="12">
        <v>1</v>
      </c>
      <c r="P11" s="12">
        <v>19</v>
      </c>
      <c r="Q11" s="12">
        <v>26</v>
      </c>
      <c r="R11" s="12">
        <v>3</v>
      </c>
      <c r="S11" s="12" t="s">
        <v>40</v>
      </c>
    </row>
    <row r="12" spans="1:21" ht="16.5" customHeight="1" x14ac:dyDescent="0.35">
      <c r="A12" s="11" t="s">
        <v>24</v>
      </c>
      <c r="B12" s="9">
        <v>288</v>
      </c>
      <c r="C12" s="9" t="s">
        <v>40</v>
      </c>
      <c r="D12" s="9" t="s">
        <v>40</v>
      </c>
      <c r="E12" s="9">
        <v>274</v>
      </c>
      <c r="F12" s="9">
        <v>9</v>
      </c>
      <c r="G12" s="9">
        <v>4</v>
      </c>
      <c r="H12" s="9">
        <v>1</v>
      </c>
      <c r="I12" s="9" t="s">
        <v>40</v>
      </c>
      <c r="J12" s="9">
        <v>11</v>
      </c>
      <c r="K12" s="9">
        <v>4</v>
      </c>
      <c r="L12" s="9" t="s">
        <v>40</v>
      </c>
      <c r="M12" s="9" t="s">
        <v>40</v>
      </c>
      <c r="N12" s="9" t="s">
        <v>40</v>
      </c>
      <c r="O12" s="9" t="s">
        <v>40</v>
      </c>
      <c r="P12" s="9" t="s">
        <v>40</v>
      </c>
      <c r="Q12" s="9">
        <v>3</v>
      </c>
      <c r="R12" s="9" t="s">
        <v>40</v>
      </c>
      <c r="S12" s="9">
        <v>4</v>
      </c>
    </row>
    <row r="13" spans="1:21" ht="16.5" customHeight="1" x14ac:dyDescent="0.35">
      <c r="A13" s="11" t="s">
        <v>23</v>
      </c>
      <c r="B13" s="9">
        <v>98</v>
      </c>
      <c r="C13" s="9" t="s">
        <v>40</v>
      </c>
      <c r="D13" s="9" t="s">
        <v>40</v>
      </c>
      <c r="E13" s="9">
        <v>71</v>
      </c>
      <c r="F13" s="9">
        <v>27</v>
      </c>
      <c r="G13" s="9" t="s">
        <v>40</v>
      </c>
      <c r="H13" s="9" t="s">
        <v>40</v>
      </c>
      <c r="I13" s="9" t="s">
        <v>40</v>
      </c>
      <c r="J13" s="9">
        <v>1</v>
      </c>
      <c r="K13" s="9" t="s">
        <v>40</v>
      </c>
      <c r="L13" s="9" t="s">
        <v>40</v>
      </c>
      <c r="M13" s="9" t="s">
        <v>40</v>
      </c>
      <c r="N13" s="9" t="s">
        <v>40</v>
      </c>
      <c r="O13" s="9" t="s">
        <v>40</v>
      </c>
      <c r="P13" s="9" t="s">
        <v>40</v>
      </c>
      <c r="Q13" s="9">
        <v>1</v>
      </c>
      <c r="R13" s="9" t="s">
        <v>40</v>
      </c>
      <c r="S13" s="9" t="s">
        <v>40</v>
      </c>
    </row>
    <row r="14" spans="1:21" ht="16.5" customHeight="1" x14ac:dyDescent="0.35">
      <c r="A14" s="11" t="s">
        <v>176</v>
      </c>
      <c r="B14" s="9">
        <v>132</v>
      </c>
      <c r="C14" s="9">
        <v>4</v>
      </c>
      <c r="D14" s="9">
        <v>27</v>
      </c>
      <c r="E14" s="9">
        <v>94</v>
      </c>
      <c r="F14" s="9">
        <v>3</v>
      </c>
      <c r="G14" s="9">
        <v>4</v>
      </c>
      <c r="H14" s="9" t="s">
        <v>40</v>
      </c>
      <c r="I14" s="9" t="s">
        <v>40</v>
      </c>
      <c r="J14" s="9">
        <v>6</v>
      </c>
      <c r="K14" s="9" t="s">
        <v>40</v>
      </c>
      <c r="L14" s="9" t="s">
        <v>40</v>
      </c>
      <c r="M14" s="9" t="s">
        <v>40</v>
      </c>
      <c r="N14" s="9" t="s">
        <v>40</v>
      </c>
      <c r="O14" s="9" t="s">
        <v>40</v>
      </c>
      <c r="P14" s="9" t="s">
        <v>40</v>
      </c>
      <c r="Q14" s="9" t="s">
        <v>40</v>
      </c>
      <c r="R14" s="9">
        <v>6</v>
      </c>
      <c r="S14" s="9" t="s">
        <v>40</v>
      </c>
    </row>
    <row r="15" spans="1:21" ht="16.5" customHeight="1" x14ac:dyDescent="0.35">
      <c r="A15" s="11" t="s">
        <v>21</v>
      </c>
      <c r="B15" s="9">
        <v>133</v>
      </c>
      <c r="C15" s="9" t="s">
        <v>40</v>
      </c>
      <c r="D15" s="9" t="s">
        <v>40</v>
      </c>
      <c r="E15" s="9">
        <v>126</v>
      </c>
      <c r="F15" s="9">
        <v>5</v>
      </c>
      <c r="G15" s="9">
        <v>2</v>
      </c>
      <c r="H15" s="9" t="s">
        <v>40</v>
      </c>
      <c r="I15" s="9" t="s">
        <v>40</v>
      </c>
      <c r="J15" s="9">
        <v>2</v>
      </c>
      <c r="K15" s="9">
        <v>1</v>
      </c>
      <c r="L15" s="9" t="s">
        <v>40</v>
      </c>
      <c r="M15" s="9" t="s">
        <v>40</v>
      </c>
      <c r="N15" s="9" t="s">
        <v>40</v>
      </c>
      <c r="O15" s="9" t="s">
        <v>40</v>
      </c>
      <c r="P15" s="9" t="s">
        <v>40</v>
      </c>
      <c r="Q15" s="9" t="s">
        <v>40</v>
      </c>
      <c r="R15" s="9" t="s">
        <v>40</v>
      </c>
      <c r="S15" s="9">
        <v>1</v>
      </c>
    </row>
    <row r="16" spans="1:21" ht="16.5" customHeight="1" x14ac:dyDescent="0.35">
      <c r="A16" s="11" t="s">
        <v>56</v>
      </c>
      <c r="B16" s="9">
        <v>557</v>
      </c>
      <c r="C16" s="9" t="s">
        <v>40</v>
      </c>
      <c r="D16" s="9" t="s">
        <v>40</v>
      </c>
      <c r="E16" s="9">
        <v>483</v>
      </c>
      <c r="F16" s="9">
        <v>30</v>
      </c>
      <c r="G16" s="9">
        <v>40</v>
      </c>
      <c r="H16" s="9">
        <v>2</v>
      </c>
      <c r="I16" s="9">
        <v>2</v>
      </c>
      <c r="J16" s="9">
        <v>44</v>
      </c>
      <c r="K16" s="9">
        <v>8</v>
      </c>
      <c r="L16" s="9">
        <v>1</v>
      </c>
      <c r="M16" s="9" t="s">
        <v>40</v>
      </c>
      <c r="N16" s="9" t="s">
        <v>40</v>
      </c>
      <c r="O16" s="9" t="s">
        <v>40</v>
      </c>
      <c r="P16" s="9">
        <v>3</v>
      </c>
      <c r="Q16" s="9" t="s">
        <v>40</v>
      </c>
      <c r="R16" s="9">
        <v>1</v>
      </c>
      <c r="S16" s="9">
        <v>31</v>
      </c>
    </row>
    <row r="17" spans="1:19" ht="16.5" customHeight="1" x14ac:dyDescent="0.35">
      <c r="A17" s="11" t="s">
        <v>19</v>
      </c>
      <c r="B17" s="9">
        <v>71</v>
      </c>
      <c r="C17" s="9" t="s">
        <v>40</v>
      </c>
      <c r="D17" s="9" t="s">
        <v>40</v>
      </c>
      <c r="E17" s="9">
        <v>65</v>
      </c>
      <c r="F17" s="9" t="s">
        <v>40</v>
      </c>
      <c r="G17" s="9">
        <v>6</v>
      </c>
      <c r="H17" s="9" t="s">
        <v>40</v>
      </c>
      <c r="I17" s="9" t="s">
        <v>40</v>
      </c>
      <c r="J17" s="9">
        <v>6</v>
      </c>
      <c r="K17" s="9">
        <v>6</v>
      </c>
      <c r="L17" s="9" t="s">
        <v>40</v>
      </c>
      <c r="M17" s="9" t="s">
        <v>40</v>
      </c>
      <c r="N17" s="9" t="s">
        <v>40</v>
      </c>
      <c r="O17" s="9" t="s">
        <v>40</v>
      </c>
      <c r="P17" s="9" t="s">
        <v>40</v>
      </c>
      <c r="Q17" s="9" t="s">
        <v>40</v>
      </c>
      <c r="R17" s="9" t="s">
        <v>40</v>
      </c>
      <c r="S17" s="9" t="s">
        <v>40</v>
      </c>
    </row>
    <row r="18" spans="1:19" ht="16.5" customHeight="1" x14ac:dyDescent="0.35">
      <c r="A18" s="8" t="s">
        <v>18</v>
      </c>
      <c r="B18" s="6">
        <v>200</v>
      </c>
      <c r="C18" s="6" t="s">
        <v>40</v>
      </c>
      <c r="D18" s="6" t="s">
        <v>40</v>
      </c>
      <c r="E18" s="6">
        <v>186</v>
      </c>
      <c r="F18" s="6">
        <v>4</v>
      </c>
      <c r="G18" s="6">
        <v>9</v>
      </c>
      <c r="H18" s="6">
        <v>1</v>
      </c>
      <c r="I18" s="6" t="s">
        <v>40</v>
      </c>
      <c r="J18" s="6">
        <v>10</v>
      </c>
      <c r="K18" s="6">
        <v>4</v>
      </c>
      <c r="L18" s="6">
        <v>3</v>
      </c>
      <c r="M18" s="6">
        <v>3</v>
      </c>
      <c r="N18" s="6">
        <v>2</v>
      </c>
      <c r="O18" s="6" t="s">
        <v>40</v>
      </c>
      <c r="P18" s="6" t="s">
        <v>40</v>
      </c>
      <c r="Q18" s="6">
        <v>2</v>
      </c>
      <c r="R18" s="6" t="s">
        <v>40</v>
      </c>
      <c r="S18" s="6">
        <v>1</v>
      </c>
    </row>
    <row r="19" spans="1:19" ht="16.5" customHeight="1" x14ac:dyDescent="0.35">
      <c r="A19" s="19" t="s">
        <v>17</v>
      </c>
      <c r="B19" s="17">
        <v>4634</v>
      </c>
      <c r="C19" s="17" t="s">
        <v>40</v>
      </c>
      <c r="D19" s="17" t="s">
        <v>40</v>
      </c>
      <c r="E19" s="17">
        <v>186</v>
      </c>
      <c r="F19" s="17">
        <v>9</v>
      </c>
      <c r="G19" s="17">
        <v>8</v>
      </c>
      <c r="H19" s="17">
        <v>1</v>
      </c>
      <c r="I19" s="17" t="s">
        <v>40</v>
      </c>
      <c r="J19" s="17">
        <v>334</v>
      </c>
      <c r="K19" s="17">
        <v>79</v>
      </c>
      <c r="L19" s="17">
        <v>15</v>
      </c>
      <c r="M19" s="17" t="s">
        <v>40</v>
      </c>
      <c r="N19" s="17" t="s">
        <v>40</v>
      </c>
      <c r="O19" s="17" t="s">
        <v>40</v>
      </c>
      <c r="P19" s="17">
        <v>8</v>
      </c>
      <c r="Q19" s="17">
        <v>179</v>
      </c>
      <c r="R19" s="17">
        <v>53</v>
      </c>
      <c r="S19" s="17" t="s">
        <v>40</v>
      </c>
    </row>
    <row r="20" spans="1:19" ht="33" customHeight="1" x14ac:dyDescent="0.35">
      <c r="A20" s="21" t="s">
        <v>16</v>
      </c>
      <c r="B20" s="20">
        <f>B21</f>
        <v>1027</v>
      </c>
      <c r="C20" s="20" t="str">
        <f>C21</f>
        <v>-</v>
      </c>
      <c r="D20" s="20" t="str">
        <f>D21</f>
        <v>-</v>
      </c>
      <c r="E20" s="20">
        <f>E21</f>
        <v>925</v>
      </c>
      <c r="F20" s="20">
        <f>F21</f>
        <v>55</v>
      </c>
      <c r="G20" s="20">
        <f>G21</f>
        <v>45</v>
      </c>
      <c r="H20" s="20">
        <f>H21</f>
        <v>2</v>
      </c>
      <c r="I20" s="20" t="str">
        <f>I21</f>
        <v>-</v>
      </c>
      <c r="J20" s="20">
        <f>J21</f>
        <v>44</v>
      </c>
      <c r="K20" s="20">
        <f>K21</f>
        <v>24</v>
      </c>
      <c r="L20" s="20">
        <f>L21</f>
        <v>1</v>
      </c>
      <c r="M20" s="20">
        <f>M21</f>
        <v>1</v>
      </c>
      <c r="N20" s="20">
        <f>N21</f>
        <v>1</v>
      </c>
      <c r="O20" s="20" t="str">
        <f>O21</f>
        <v>-</v>
      </c>
      <c r="P20" s="20">
        <f>P21</f>
        <v>3</v>
      </c>
      <c r="Q20" s="20">
        <f>Q21</f>
        <v>4</v>
      </c>
      <c r="R20" s="20">
        <f>R21</f>
        <v>7</v>
      </c>
      <c r="S20" s="20">
        <f>S21</f>
        <v>5</v>
      </c>
    </row>
    <row r="21" spans="1:19" ht="16.5" customHeight="1" x14ac:dyDescent="0.35">
      <c r="A21" s="19" t="s">
        <v>15</v>
      </c>
      <c r="B21" s="17">
        <v>1027</v>
      </c>
      <c r="C21" s="17" t="s">
        <v>8</v>
      </c>
      <c r="D21" s="17" t="s">
        <v>8</v>
      </c>
      <c r="E21" s="17">
        <v>925</v>
      </c>
      <c r="F21" s="17">
        <v>55</v>
      </c>
      <c r="G21" s="17">
        <v>45</v>
      </c>
      <c r="H21" s="17">
        <v>2</v>
      </c>
      <c r="I21" s="17" t="s">
        <v>8</v>
      </c>
      <c r="J21" s="17">
        <v>44</v>
      </c>
      <c r="K21" s="17">
        <v>24</v>
      </c>
      <c r="L21" s="17">
        <v>1</v>
      </c>
      <c r="M21" s="17">
        <v>1</v>
      </c>
      <c r="N21" s="17">
        <v>1</v>
      </c>
      <c r="O21" s="17" t="s">
        <v>8</v>
      </c>
      <c r="P21" s="17">
        <v>3</v>
      </c>
      <c r="Q21" s="17">
        <v>4</v>
      </c>
      <c r="R21" s="17">
        <v>7</v>
      </c>
      <c r="S21" s="17">
        <v>5</v>
      </c>
    </row>
    <row r="22" spans="1:19" ht="16.5" customHeight="1" x14ac:dyDescent="0.35">
      <c r="A22" s="14" t="s">
        <v>14</v>
      </c>
      <c r="B22" s="12">
        <v>483</v>
      </c>
      <c r="C22" s="12" t="s">
        <v>40</v>
      </c>
      <c r="D22" s="12" t="s">
        <v>40</v>
      </c>
      <c r="E22" s="526">
        <v>447</v>
      </c>
      <c r="F22" s="12">
        <v>19</v>
      </c>
      <c r="G22" s="526">
        <v>16</v>
      </c>
      <c r="H22" s="12">
        <v>1</v>
      </c>
      <c r="I22" s="12" t="s">
        <v>40</v>
      </c>
      <c r="J22" s="12">
        <v>16</v>
      </c>
      <c r="K22" s="12">
        <v>13</v>
      </c>
      <c r="L22" s="12" t="s">
        <v>40</v>
      </c>
      <c r="M22" s="12" t="s">
        <v>40</v>
      </c>
      <c r="N22" s="12" t="s">
        <v>40</v>
      </c>
      <c r="O22" s="12" t="s">
        <v>40</v>
      </c>
      <c r="P22" s="12">
        <v>1</v>
      </c>
      <c r="Q22" s="12">
        <v>1</v>
      </c>
      <c r="R22" s="12">
        <v>1</v>
      </c>
      <c r="S22" s="12" t="s">
        <v>40</v>
      </c>
    </row>
    <row r="23" spans="1:19" ht="16.5" customHeight="1" x14ac:dyDescent="0.35">
      <c r="A23" s="11" t="s">
        <v>13</v>
      </c>
      <c r="B23" s="9">
        <v>70</v>
      </c>
      <c r="C23" s="9" t="s">
        <v>40</v>
      </c>
      <c r="D23" s="9" t="s">
        <v>40</v>
      </c>
      <c r="E23" s="525">
        <v>64</v>
      </c>
      <c r="F23" s="9">
        <v>2</v>
      </c>
      <c r="G23" s="525">
        <v>4</v>
      </c>
      <c r="H23" s="9" t="s">
        <v>40</v>
      </c>
      <c r="I23" s="9" t="s">
        <v>40</v>
      </c>
      <c r="J23" s="9">
        <v>4</v>
      </c>
      <c r="K23" s="9" t="s">
        <v>40</v>
      </c>
      <c r="L23" s="9" t="s">
        <v>40</v>
      </c>
      <c r="M23" s="9" t="s">
        <v>40</v>
      </c>
      <c r="N23" s="9" t="s">
        <v>40</v>
      </c>
      <c r="O23" s="9" t="s">
        <v>40</v>
      </c>
      <c r="P23" s="9" t="s">
        <v>40</v>
      </c>
      <c r="Q23" s="9" t="s">
        <v>40</v>
      </c>
      <c r="R23" s="9">
        <v>4</v>
      </c>
      <c r="S23" s="9" t="s">
        <v>40</v>
      </c>
    </row>
    <row r="24" spans="1:19" ht="16.5" customHeight="1" x14ac:dyDescent="0.35">
      <c r="A24" s="11" t="s">
        <v>12</v>
      </c>
      <c r="B24" s="9">
        <v>173</v>
      </c>
      <c r="C24" s="9" t="s">
        <v>40</v>
      </c>
      <c r="D24" s="9" t="s">
        <v>40</v>
      </c>
      <c r="E24" s="525">
        <v>136</v>
      </c>
      <c r="F24" s="9">
        <v>25</v>
      </c>
      <c r="G24" s="525">
        <v>12</v>
      </c>
      <c r="H24" s="9" t="s">
        <v>40</v>
      </c>
      <c r="I24" s="9" t="s">
        <v>40</v>
      </c>
      <c r="J24" s="9">
        <v>10</v>
      </c>
      <c r="K24" s="9">
        <v>5</v>
      </c>
      <c r="L24" s="9" t="s">
        <v>40</v>
      </c>
      <c r="M24" s="9" t="s">
        <v>40</v>
      </c>
      <c r="N24" s="9" t="s">
        <v>40</v>
      </c>
      <c r="O24" s="9" t="s">
        <v>40</v>
      </c>
      <c r="P24" s="9" t="s">
        <v>40</v>
      </c>
      <c r="Q24" s="9">
        <v>3</v>
      </c>
      <c r="R24" s="9">
        <v>2</v>
      </c>
      <c r="S24" s="9" t="s">
        <v>40</v>
      </c>
    </row>
    <row r="25" spans="1:19" ht="16.5" customHeight="1" x14ac:dyDescent="0.35">
      <c r="A25" s="8" t="s">
        <v>11</v>
      </c>
      <c r="B25" s="6">
        <v>301</v>
      </c>
      <c r="C25" s="6" t="s">
        <v>40</v>
      </c>
      <c r="D25" s="6" t="s">
        <v>40</v>
      </c>
      <c r="E25" s="524">
        <v>278</v>
      </c>
      <c r="F25" s="6">
        <v>9</v>
      </c>
      <c r="G25" s="524">
        <v>13</v>
      </c>
      <c r="H25" s="6">
        <v>1</v>
      </c>
      <c r="I25" s="6" t="s">
        <v>40</v>
      </c>
      <c r="J25" s="6">
        <v>14</v>
      </c>
      <c r="K25" s="6">
        <v>6</v>
      </c>
      <c r="L25" s="6">
        <v>1</v>
      </c>
      <c r="M25" s="6">
        <v>1</v>
      </c>
      <c r="N25" s="6">
        <v>1</v>
      </c>
      <c r="O25" s="6" t="s">
        <v>40</v>
      </c>
      <c r="P25" s="6">
        <v>2</v>
      </c>
      <c r="Q25" s="6" t="s">
        <v>40</v>
      </c>
      <c r="R25" s="6" t="s">
        <v>40</v>
      </c>
      <c r="S25" s="6">
        <v>5</v>
      </c>
    </row>
    <row r="26" spans="1:19" ht="33" customHeight="1" x14ac:dyDescent="0.35">
      <c r="A26" s="21" t="s">
        <v>10</v>
      </c>
      <c r="B26" s="20">
        <f>B27</f>
        <v>846</v>
      </c>
      <c r="C26" s="20" t="str">
        <f>C27</f>
        <v>-</v>
      </c>
      <c r="D26" s="20" t="str">
        <f>D27</f>
        <v>-</v>
      </c>
      <c r="E26" s="20">
        <f>E27</f>
        <v>801</v>
      </c>
      <c r="F26" s="20">
        <f>F27</f>
        <v>22</v>
      </c>
      <c r="G26" s="20">
        <f>G27</f>
        <v>20</v>
      </c>
      <c r="H26" s="20">
        <f>H27</f>
        <v>2</v>
      </c>
      <c r="I26" s="20" t="str">
        <f>I27</f>
        <v>-</v>
      </c>
      <c r="J26" s="20">
        <f>J27</f>
        <v>24</v>
      </c>
      <c r="K26" s="20">
        <f>K27</f>
        <v>11</v>
      </c>
      <c r="L26" s="20">
        <f>L27</f>
        <v>1</v>
      </c>
      <c r="M26" s="20" t="str">
        <f>M27</f>
        <v>-</v>
      </c>
      <c r="N26" s="20" t="str">
        <f>N27</f>
        <v>-</v>
      </c>
      <c r="O26" s="20" t="str">
        <f>O27</f>
        <v>-</v>
      </c>
      <c r="P26" s="20">
        <f>P27</f>
        <v>1</v>
      </c>
      <c r="Q26" s="20">
        <f>Q27</f>
        <v>7</v>
      </c>
      <c r="R26" s="20" t="str">
        <f>R27</f>
        <v>-</v>
      </c>
      <c r="S26" s="20">
        <f>S27</f>
        <v>4</v>
      </c>
    </row>
    <row r="27" spans="1:19" ht="16.5" customHeight="1" x14ac:dyDescent="0.35">
      <c r="A27" s="19" t="s">
        <v>9</v>
      </c>
      <c r="B27" s="17">
        <f>IF(SUM(B28:B32)=0,"-",SUM(B28:B32))</f>
        <v>846</v>
      </c>
      <c r="C27" s="17" t="str">
        <f>IF(SUM(C28:C32)=0,"-",SUM(C28:C32))</f>
        <v>-</v>
      </c>
      <c r="D27" s="17" t="str">
        <f>IF(SUM(D28:D32)=0,"-",SUM(D28:D32))</f>
        <v>-</v>
      </c>
      <c r="E27" s="17">
        <f>IF(SUM(E28:E32)=0,"-",SUM(E28:E32))</f>
        <v>801</v>
      </c>
      <c r="F27" s="17">
        <f>IF(SUM(F28:F32)=0,"-",SUM(F28:F32))</f>
        <v>22</v>
      </c>
      <c r="G27" s="17">
        <f>IF(SUM(G28:G32)=0,"-",SUM(G28:G32))</f>
        <v>20</v>
      </c>
      <c r="H27" s="17">
        <f>IF(SUM(H28:H32)=0,"-",SUM(H28:H32))</f>
        <v>2</v>
      </c>
      <c r="I27" s="17" t="str">
        <f>IF(SUM(I28:I32)=0,"-",SUM(I28:I32))</f>
        <v>-</v>
      </c>
      <c r="J27" s="17">
        <f>IF(SUM(J28:J32)=0,"-",SUM(J28:J32))</f>
        <v>24</v>
      </c>
      <c r="K27" s="17">
        <f>IF(SUM(K28:K32)=0,"-",SUM(K28:K32))</f>
        <v>11</v>
      </c>
      <c r="L27" s="17">
        <f>IF(SUM(L28:L32)=0,"-",SUM(L28:L32))</f>
        <v>1</v>
      </c>
      <c r="M27" s="17" t="str">
        <f>IF(SUM(M28:M32)=0,"-",SUM(M28:M32))</f>
        <v>-</v>
      </c>
      <c r="N27" s="17" t="str">
        <f>IF(SUM(N28:N32)=0,"-",SUM(N28:N32))</f>
        <v>-</v>
      </c>
      <c r="O27" s="17" t="str">
        <f>IF(SUM(O28:O32)=0,"-",SUM(O28:O32))</f>
        <v>-</v>
      </c>
      <c r="P27" s="17">
        <f>IF(SUM(P28:P32)=0,"-",SUM(P28:P32))</f>
        <v>1</v>
      </c>
      <c r="Q27" s="17">
        <f>IF(SUM(Q28:Q32)=0,"-",SUM(Q28:Q32))</f>
        <v>7</v>
      </c>
      <c r="R27" s="17" t="str">
        <f>IF(SUM(R28:R32)=0,"-",SUM(R28:R32))</f>
        <v>-</v>
      </c>
      <c r="S27" s="17">
        <f>IF(SUM(S28:S32)=0,"-",SUM(S28:S32))</f>
        <v>4</v>
      </c>
    </row>
    <row r="28" spans="1:19" ht="16.5" customHeight="1" x14ac:dyDescent="0.35">
      <c r="A28" s="14" t="s">
        <v>7</v>
      </c>
      <c r="B28" s="12">
        <v>205</v>
      </c>
      <c r="C28" s="12" t="s">
        <v>2</v>
      </c>
      <c r="D28" s="12" t="s">
        <v>2</v>
      </c>
      <c r="E28" s="12">
        <v>199</v>
      </c>
      <c r="F28" s="12">
        <v>3</v>
      </c>
      <c r="G28" s="12">
        <v>2</v>
      </c>
      <c r="H28" s="12" t="s">
        <v>2</v>
      </c>
      <c r="I28" s="12" t="s">
        <v>2</v>
      </c>
      <c r="J28" s="12">
        <v>3</v>
      </c>
      <c r="K28" s="12">
        <v>1</v>
      </c>
      <c r="L28" s="12" t="s">
        <v>2</v>
      </c>
      <c r="M28" s="12" t="s">
        <v>2</v>
      </c>
      <c r="N28" s="12" t="s">
        <v>2</v>
      </c>
      <c r="O28" s="12" t="s">
        <v>2</v>
      </c>
      <c r="P28" s="12" t="s">
        <v>2</v>
      </c>
      <c r="Q28" s="12">
        <v>2</v>
      </c>
      <c r="R28" s="12" t="s">
        <v>2</v>
      </c>
      <c r="S28" s="12" t="s">
        <v>2</v>
      </c>
    </row>
    <row r="29" spans="1:19" ht="16.5" customHeight="1" x14ac:dyDescent="0.35">
      <c r="A29" s="11" t="s">
        <v>6</v>
      </c>
      <c r="B29" s="9">
        <v>205</v>
      </c>
      <c r="C29" s="9" t="s">
        <v>2</v>
      </c>
      <c r="D29" s="9" t="s">
        <v>2</v>
      </c>
      <c r="E29" s="9">
        <v>194</v>
      </c>
      <c r="F29" s="9">
        <v>5</v>
      </c>
      <c r="G29" s="9">
        <v>6</v>
      </c>
      <c r="H29" s="9" t="s">
        <v>2</v>
      </c>
      <c r="I29" s="9" t="s">
        <v>2</v>
      </c>
      <c r="J29" s="9">
        <v>6</v>
      </c>
      <c r="K29" s="9">
        <v>1</v>
      </c>
      <c r="L29" s="9" t="s">
        <v>2</v>
      </c>
      <c r="M29" s="9" t="s">
        <v>2</v>
      </c>
      <c r="N29" s="9" t="s">
        <v>2</v>
      </c>
      <c r="O29" s="9" t="s">
        <v>2</v>
      </c>
      <c r="P29" s="9">
        <v>1</v>
      </c>
      <c r="Q29" s="9">
        <v>1</v>
      </c>
      <c r="R29" s="9" t="s">
        <v>2</v>
      </c>
      <c r="S29" s="9">
        <v>3</v>
      </c>
    </row>
    <row r="30" spans="1:19" ht="16.5" customHeight="1" x14ac:dyDescent="0.35">
      <c r="A30" s="11" t="s">
        <v>5</v>
      </c>
      <c r="B30" s="9">
        <v>207</v>
      </c>
      <c r="C30" s="9" t="s">
        <v>2</v>
      </c>
      <c r="D30" s="9" t="s">
        <v>2</v>
      </c>
      <c r="E30" s="9">
        <v>192</v>
      </c>
      <c r="F30" s="9">
        <v>5</v>
      </c>
      <c r="G30" s="9">
        <v>9</v>
      </c>
      <c r="H30" s="9">
        <v>1</v>
      </c>
      <c r="I30" s="9" t="s">
        <v>2</v>
      </c>
      <c r="J30" s="9">
        <v>10</v>
      </c>
      <c r="K30" s="9">
        <v>6</v>
      </c>
      <c r="L30" s="9" t="s">
        <v>2</v>
      </c>
      <c r="M30" s="9" t="s">
        <v>2</v>
      </c>
      <c r="N30" s="9" t="s">
        <v>2</v>
      </c>
      <c r="O30" s="9" t="s">
        <v>2</v>
      </c>
      <c r="P30" s="9" t="s">
        <v>2</v>
      </c>
      <c r="Q30" s="9">
        <v>3</v>
      </c>
      <c r="R30" s="9" t="s">
        <v>2</v>
      </c>
      <c r="S30" s="9">
        <v>1</v>
      </c>
    </row>
    <row r="31" spans="1:19" ht="16.5" customHeight="1" x14ac:dyDescent="0.35">
      <c r="A31" s="11" t="s">
        <v>4</v>
      </c>
      <c r="B31" s="9">
        <v>101</v>
      </c>
      <c r="C31" s="9" t="s">
        <v>2</v>
      </c>
      <c r="D31" s="9" t="s">
        <v>2</v>
      </c>
      <c r="E31" s="9">
        <v>94</v>
      </c>
      <c r="F31" s="9">
        <v>3</v>
      </c>
      <c r="G31" s="9">
        <v>3</v>
      </c>
      <c r="H31" s="9">
        <v>1</v>
      </c>
      <c r="I31" s="9" t="s">
        <v>2</v>
      </c>
      <c r="J31" s="9">
        <v>4</v>
      </c>
      <c r="K31" s="9">
        <v>2</v>
      </c>
      <c r="L31" s="9">
        <v>1</v>
      </c>
      <c r="M31" s="9" t="s">
        <v>2</v>
      </c>
      <c r="N31" s="9" t="s">
        <v>2</v>
      </c>
      <c r="O31" s="9" t="s">
        <v>2</v>
      </c>
      <c r="P31" s="9" t="s">
        <v>2</v>
      </c>
      <c r="Q31" s="9">
        <v>1</v>
      </c>
      <c r="R31" s="9" t="s">
        <v>2</v>
      </c>
      <c r="S31" s="9" t="s">
        <v>2</v>
      </c>
    </row>
    <row r="32" spans="1:19" ht="16.5" customHeight="1" x14ac:dyDescent="0.35">
      <c r="A32" s="8" t="s">
        <v>3</v>
      </c>
      <c r="B32" s="6">
        <v>128</v>
      </c>
      <c r="C32" s="6" t="s">
        <v>2</v>
      </c>
      <c r="D32" s="6" t="s">
        <v>2</v>
      </c>
      <c r="E32" s="6">
        <v>122</v>
      </c>
      <c r="F32" s="6">
        <v>6</v>
      </c>
      <c r="G32" s="6" t="s">
        <v>2</v>
      </c>
      <c r="H32" s="6" t="s">
        <v>2</v>
      </c>
      <c r="I32" s="6" t="s">
        <v>2</v>
      </c>
      <c r="J32" s="6">
        <v>1</v>
      </c>
      <c r="K32" s="6">
        <v>1</v>
      </c>
      <c r="L32" s="6" t="s">
        <v>2</v>
      </c>
      <c r="M32" s="6" t="s">
        <v>2</v>
      </c>
      <c r="N32" s="6" t="s">
        <v>2</v>
      </c>
      <c r="O32" s="6" t="s">
        <v>2</v>
      </c>
      <c r="P32" s="6" t="s">
        <v>2</v>
      </c>
      <c r="Q32" s="6" t="s">
        <v>2</v>
      </c>
      <c r="R32" s="6" t="s">
        <v>2</v>
      </c>
      <c r="S32" s="6" t="s">
        <v>2</v>
      </c>
    </row>
    <row r="33" spans="1:19" ht="16.5" customHeight="1" x14ac:dyDescent="0.35">
      <c r="A33" s="424" t="s">
        <v>175</v>
      </c>
      <c r="B33" s="312"/>
      <c r="C33" s="312"/>
      <c r="D33" s="312"/>
      <c r="E33" s="45"/>
      <c r="F33" s="312"/>
      <c r="G33" s="46"/>
      <c r="H33" s="46"/>
      <c r="I33" s="46"/>
      <c r="J33" s="46"/>
      <c r="K33" s="45"/>
      <c r="L33" s="312"/>
      <c r="M33" s="45"/>
      <c r="N33" s="312"/>
      <c r="O33" s="312"/>
      <c r="P33" s="46"/>
      <c r="Q33" s="46"/>
      <c r="R33" s="45"/>
      <c r="S33" s="312"/>
    </row>
    <row r="34" spans="1:19" ht="16.5" customHeight="1" x14ac:dyDescent="0.35">
      <c r="A34" s="69"/>
      <c r="B34" s="311"/>
      <c r="C34" s="311"/>
      <c r="D34" s="311"/>
      <c r="E34" s="46"/>
      <c r="F34" s="311"/>
      <c r="G34" s="46"/>
      <c r="H34" s="46"/>
      <c r="I34" s="46"/>
      <c r="J34" s="46"/>
      <c r="K34" s="46"/>
      <c r="L34" s="46"/>
      <c r="M34" s="46"/>
    </row>
    <row r="35" spans="1:19" ht="15" customHeight="1" x14ac:dyDescent="0.35">
      <c r="B35" s="41"/>
      <c r="C35" s="41"/>
      <c r="D35" s="41"/>
      <c r="E35" s="41"/>
      <c r="F35" s="15"/>
      <c r="G35" s="308"/>
    </row>
    <row r="36" spans="1:19" ht="15" customHeight="1" x14ac:dyDescent="0.35">
      <c r="B36" s="41"/>
      <c r="C36" s="41"/>
      <c r="D36" s="41"/>
      <c r="E36" s="41"/>
      <c r="F36" s="15"/>
      <c r="G36" s="308"/>
    </row>
    <row r="37" spans="1:19" ht="15" customHeight="1" x14ac:dyDescent="0.35">
      <c r="B37" s="41"/>
      <c r="C37" s="41"/>
      <c r="D37" s="41"/>
      <c r="E37" s="41"/>
      <c r="F37" s="15"/>
      <c r="G37" s="308"/>
    </row>
    <row r="38" spans="1:19" ht="15" customHeight="1" x14ac:dyDescent="0.35">
      <c r="B38" s="41"/>
      <c r="C38" s="41"/>
      <c r="D38" s="41"/>
      <c r="E38" s="41"/>
      <c r="F38" s="15"/>
      <c r="G38" s="308"/>
    </row>
  </sheetData>
  <mergeCells count="25">
    <mergeCell ref="G3:G7"/>
    <mergeCell ref="P4:P7"/>
    <mergeCell ref="I3:I7"/>
    <mergeCell ref="M5:M7"/>
    <mergeCell ref="N6:N7"/>
    <mergeCell ref="A2:A7"/>
    <mergeCell ref="B2:B7"/>
    <mergeCell ref="E2:I2"/>
    <mergeCell ref="K2:S2"/>
    <mergeCell ref="E3:E7"/>
    <mergeCell ref="H3:H7"/>
    <mergeCell ref="F3:F7"/>
    <mergeCell ref="M4:N4"/>
    <mergeCell ref="J3:J7"/>
    <mergeCell ref="C3:C7"/>
    <mergeCell ref="D3:D7"/>
    <mergeCell ref="O6:O7"/>
    <mergeCell ref="Q1:S1"/>
    <mergeCell ref="R3:R7"/>
    <mergeCell ref="S3:S7"/>
    <mergeCell ref="K3:Q3"/>
    <mergeCell ref="K4:K7"/>
    <mergeCell ref="L4:L7"/>
    <mergeCell ref="Q4:Q7"/>
    <mergeCell ref="C2:D2"/>
  </mergeCells>
  <phoneticPr fontId="5"/>
  <printOptions horizontalCentered="1"/>
  <pageMargins left="0.29527559055118113" right="0.29527559055118113"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80" zoomScaleNormal="80" zoomScaleSheetLayoutView="80" workbookViewId="0">
      <pane xSplit="1" ySplit="4" topLeftCell="B5" activePane="bottomRight" state="frozen"/>
      <selection activeCell="A59" sqref="A59:A61"/>
      <selection pane="topRight" activeCell="A59" sqref="A59:A61"/>
      <selection pane="bottomLeft" activeCell="A59" sqref="A59:A61"/>
      <selection pane="bottomRight" activeCell="A59" sqref="A59:A61"/>
    </sheetView>
  </sheetViews>
  <sheetFormatPr defaultRowHeight="15" x14ac:dyDescent="0.35"/>
  <cols>
    <col min="1" max="1" width="16.625" style="41" customWidth="1"/>
    <col min="2" max="2" width="8.625" style="15" customWidth="1"/>
    <col min="3" max="5" width="8.625" style="308" customWidth="1"/>
    <col min="6" max="6" width="8.625" style="15" customWidth="1"/>
    <col min="7" max="7" width="8.625" style="308" customWidth="1"/>
    <col min="8" max="21" width="8.625" style="15" customWidth="1"/>
    <col min="22" max="16384" width="9" style="15"/>
  </cols>
  <sheetData>
    <row r="1" spans="1:21" s="63" customFormat="1" ht="18" customHeight="1" x14ac:dyDescent="0.15">
      <c r="A1" s="68" t="s">
        <v>279</v>
      </c>
      <c r="B1" s="64"/>
      <c r="C1" s="440"/>
      <c r="D1" s="440"/>
      <c r="E1" s="440"/>
      <c r="G1" s="440"/>
      <c r="R1" s="90" t="s">
        <v>35</v>
      </c>
      <c r="S1" s="90"/>
      <c r="T1" s="90"/>
      <c r="U1" s="90"/>
    </row>
    <row r="2" spans="1:21" ht="16.5" customHeight="1" x14ac:dyDescent="0.35">
      <c r="A2" s="554"/>
      <c r="B2" s="553" t="s">
        <v>278</v>
      </c>
      <c r="C2" s="552"/>
      <c r="D2" s="552"/>
      <c r="E2" s="552"/>
      <c r="F2" s="552"/>
      <c r="G2" s="552"/>
      <c r="H2" s="552"/>
      <c r="I2" s="552"/>
      <c r="J2" s="552"/>
      <c r="K2" s="551"/>
      <c r="L2" s="550" t="s">
        <v>277</v>
      </c>
      <c r="M2" s="549"/>
      <c r="N2" s="549"/>
      <c r="O2" s="549"/>
      <c r="P2" s="549"/>
      <c r="Q2" s="549"/>
      <c r="R2" s="549"/>
      <c r="S2" s="549"/>
      <c r="T2" s="549"/>
      <c r="U2" s="548"/>
    </row>
    <row r="3" spans="1:21" ht="16.5" customHeight="1" x14ac:dyDescent="0.35">
      <c r="A3" s="547"/>
      <c r="B3" s="546" t="s">
        <v>276</v>
      </c>
      <c r="C3" s="545"/>
      <c r="D3" s="543" t="s">
        <v>275</v>
      </c>
      <c r="E3" s="543"/>
      <c r="F3" s="544" t="s">
        <v>274</v>
      </c>
      <c r="G3" s="543"/>
      <c r="H3" s="542"/>
      <c r="I3" s="542"/>
      <c r="J3" s="542"/>
      <c r="K3" s="541"/>
      <c r="L3" s="80" t="s">
        <v>216</v>
      </c>
      <c r="M3" s="540"/>
      <c r="N3" s="411" t="s">
        <v>275</v>
      </c>
      <c r="O3" s="79"/>
      <c r="P3" s="539" t="s">
        <v>274</v>
      </c>
      <c r="Q3" s="411"/>
      <c r="R3" s="77"/>
      <c r="S3" s="77"/>
      <c r="T3" s="77"/>
      <c r="U3" s="76"/>
    </row>
    <row r="4" spans="1:21" s="348" customFormat="1" ht="16.5" customHeight="1" x14ac:dyDescent="0.15">
      <c r="A4" s="538"/>
      <c r="B4" s="533" t="s">
        <v>273</v>
      </c>
      <c r="C4" s="531" t="s">
        <v>272</v>
      </c>
      <c r="D4" s="531" t="s">
        <v>271</v>
      </c>
      <c r="E4" s="537" t="s">
        <v>270</v>
      </c>
      <c r="F4" s="533" t="s">
        <v>269</v>
      </c>
      <c r="G4" s="532" t="s">
        <v>268</v>
      </c>
      <c r="H4" s="534" t="s">
        <v>267</v>
      </c>
      <c r="I4" s="531" t="s">
        <v>266</v>
      </c>
      <c r="J4" s="531" t="s">
        <v>265</v>
      </c>
      <c r="K4" s="530" t="s">
        <v>33</v>
      </c>
      <c r="L4" s="536" t="s">
        <v>273</v>
      </c>
      <c r="M4" s="535" t="s">
        <v>272</v>
      </c>
      <c r="N4" s="534" t="s">
        <v>271</v>
      </c>
      <c r="O4" s="532" t="s">
        <v>270</v>
      </c>
      <c r="P4" s="533" t="s">
        <v>269</v>
      </c>
      <c r="Q4" s="532" t="s">
        <v>268</v>
      </c>
      <c r="R4" s="531" t="s">
        <v>267</v>
      </c>
      <c r="S4" s="531" t="s">
        <v>266</v>
      </c>
      <c r="T4" s="531" t="s">
        <v>265</v>
      </c>
      <c r="U4" s="530" t="s">
        <v>33</v>
      </c>
    </row>
    <row r="5" spans="1:21" s="177" customFormat="1" ht="16.5" customHeight="1" x14ac:dyDescent="0.15">
      <c r="A5" s="24" t="s">
        <v>28</v>
      </c>
      <c r="B5" s="22">
        <v>2467</v>
      </c>
      <c r="C5" s="22">
        <v>2487</v>
      </c>
      <c r="D5" s="22">
        <v>15</v>
      </c>
      <c r="E5" s="22">
        <v>2452</v>
      </c>
      <c r="F5" s="22">
        <v>2</v>
      </c>
      <c r="G5" s="22" t="s">
        <v>8</v>
      </c>
      <c r="H5" s="50">
        <v>5</v>
      </c>
      <c r="I5" s="50">
        <v>1520</v>
      </c>
      <c r="J5" s="50">
        <v>960</v>
      </c>
      <c r="K5" s="22">
        <v>2487</v>
      </c>
      <c r="L5" s="22">
        <v>32474</v>
      </c>
      <c r="M5" s="22">
        <v>32597</v>
      </c>
      <c r="N5" s="22">
        <v>419</v>
      </c>
      <c r="O5" s="22">
        <v>32055</v>
      </c>
      <c r="P5" s="22">
        <v>61</v>
      </c>
      <c r="Q5" s="22">
        <v>23</v>
      </c>
      <c r="R5" s="50">
        <v>77</v>
      </c>
      <c r="S5" s="50">
        <v>17391</v>
      </c>
      <c r="T5" s="50">
        <v>15045</v>
      </c>
      <c r="U5" s="22">
        <v>32597</v>
      </c>
    </row>
    <row r="6" spans="1:21" s="177" customFormat="1" ht="33" customHeight="1" x14ac:dyDescent="0.15">
      <c r="A6" s="21" t="s">
        <v>27</v>
      </c>
      <c r="B6" s="20">
        <f>IF(SUM(B7,B16)=0,"-",SUM(B7,B16))</f>
        <v>130</v>
      </c>
      <c r="C6" s="20">
        <f>IF(SUM(C7,C16)=0,"-",SUM(C7,C16))</f>
        <v>130</v>
      </c>
      <c r="D6" s="20">
        <f>IF(SUM(D7,D16)=0,"-",SUM(D7,D16))</f>
        <v>1</v>
      </c>
      <c r="E6" s="20">
        <f>IF(SUM(E7,E16)=0,"-",SUM(E7,E16))</f>
        <v>129</v>
      </c>
      <c r="F6" s="20" t="str">
        <f>IF(SUM(F7,F16)=0,"-",SUM(F7,F16))</f>
        <v>-</v>
      </c>
      <c r="G6" s="20" t="str">
        <f>IF(SUM(G7,G16)=0,"-",SUM(G7,G16))</f>
        <v>-</v>
      </c>
      <c r="H6" s="20" t="str">
        <f>IF(SUM(H7,H16)=0,"-",SUM(H7,H16))</f>
        <v>-</v>
      </c>
      <c r="I6" s="20">
        <f>IF(SUM(I7,I16)=0,"-",SUM(I7,I16))</f>
        <v>126</v>
      </c>
      <c r="J6" s="20">
        <f>IF(SUM(J7,J16)=0,"-",SUM(J7,J16))</f>
        <v>4</v>
      </c>
      <c r="K6" s="20">
        <f>SUM(F6:J6)</f>
        <v>130</v>
      </c>
      <c r="L6" s="20">
        <f>IF(SUM(L7,L16)=0,"-",SUM(L7,L16))</f>
        <v>1848</v>
      </c>
      <c r="M6" s="20">
        <f>IF(SUM(M7,M16)=0,"-",SUM(M7,M16))</f>
        <v>1852</v>
      </c>
      <c r="N6" s="20">
        <f>IF(SUM(N7,N16)=0,"-",SUM(N7,N16))</f>
        <v>24</v>
      </c>
      <c r="O6" s="20">
        <f>IF(SUM(O7,O16)=0,"-",SUM(O7,O16))</f>
        <v>1824</v>
      </c>
      <c r="P6" s="20">
        <f>IF(SUM(P7,P16)=0,"-",SUM(P7,P16))</f>
        <v>4</v>
      </c>
      <c r="Q6" s="20">
        <f>IF(SUM(Q7,Q16)=0,"-",SUM(Q7,Q16))</f>
        <v>4</v>
      </c>
      <c r="R6" s="20">
        <f>IF(SUM(R7,R16)=0,"-",SUM(R7,R16))</f>
        <v>3</v>
      </c>
      <c r="S6" s="20">
        <f>IF(SUM(S7,S16)=0,"-",SUM(S7,S16))</f>
        <v>1756</v>
      </c>
      <c r="T6" s="20">
        <f>IF(SUM(T7,T16)=0,"-",SUM(T7,T16))</f>
        <v>85</v>
      </c>
      <c r="U6" s="529">
        <f>SUM(P6:R6)</f>
        <v>11</v>
      </c>
    </row>
    <row r="7" spans="1:21" s="177" customFormat="1" ht="16.5" customHeight="1" x14ac:dyDescent="0.15">
      <c r="A7" s="19" t="s">
        <v>26</v>
      </c>
      <c r="B7" s="332">
        <f>IF(SUM(B8:B15)=0,"-",SUM(B8:B15))</f>
        <v>33</v>
      </c>
      <c r="C7" s="332">
        <f>IF(SUM(C8:C15)=0,"-",SUM(C8:C15))</f>
        <v>33</v>
      </c>
      <c r="D7" s="332">
        <f>IF(SUM(D8:D15)=0,"-",SUM(D8:D15))</f>
        <v>1</v>
      </c>
      <c r="E7" s="332">
        <f>IF(SUM(E8:E15)=0,"-",SUM(E8:E15))</f>
        <v>32</v>
      </c>
      <c r="F7" s="332" t="str">
        <f>IF(SUM(F8:F15)=0,"-",SUM(F8:F15))</f>
        <v>-</v>
      </c>
      <c r="G7" s="332" t="str">
        <f>IF(SUM(G8:G15)=0,"-",SUM(G8:G15))</f>
        <v>-</v>
      </c>
      <c r="H7" s="332" t="str">
        <f>IF(SUM(H8:H15)=0,"-",SUM(H8:H15))</f>
        <v>-</v>
      </c>
      <c r="I7" s="332">
        <f>IF(SUM(I8:I15)=0,"-",SUM(I8:I15))</f>
        <v>29</v>
      </c>
      <c r="J7" s="332">
        <f>IF(SUM(J8:J15)=0,"-",SUM(J8:J15))</f>
        <v>4</v>
      </c>
      <c r="K7" s="332">
        <f>SUM(F7:J7)</f>
        <v>33</v>
      </c>
      <c r="L7" s="332">
        <f>IF(SUM(L8:L15)=0,"-",SUM(L8:L15))</f>
        <v>635</v>
      </c>
      <c r="M7" s="332">
        <f>IF(SUM(M8:M15)=0,"-",SUM(M8:M15))</f>
        <v>636</v>
      </c>
      <c r="N7" s="332">
        <f>IF(SUM(N8:N15)=0,"-",SUM(N8:N15))</f>
        <v>12</v>
      </c>
      <c r="O7" s="332">
        <f>IF(SUM(O8:O15)=0,"-",SUM(O8:O15))</f>
        <v>623</v>
      </c>
      <c r="P7" s="332">
        <f>IF(SUM(P8:P15)=0,"-",SUM(P8:P15))</f>
        <v>2</v>
      </c>
      <c r="Q7" s="332">
        <f>IF(SUM(Q8:Q15)=0,"-",SUM(Q8:Q15))</f>
        <v>4</v>
      </c>
      <c r="R7" s="332" t="str">
        <f>IF(SUM(R8:R15)=0,"-",SUM(R8:R15))</f>
        <v>-</v>
      </c>
      <c r="S7" s="332">
        <f>IF(SUM(S8:S15)=0,"-",SUM(S8:S15))</f>
        <v>545</v>
      </c>
      <c r="T7" s="332">
        <f>IF(SUM(T8:T15)=0,"-",SUM(T8:T15))</f>
        <v>85</v>
      </c>
      <c r="U7" s="332">
        <f>SUM(P7:R7)</f>
        <v>6</v>
      </c>
    </row>
    <row r="8" spans="1:21" s="177" customFormat="1" ht="16.5" customHeight="1" x14ac:dyDescent="0.15">
      <c r="A8" s="14" t="s">
        <v>25</v>
      </c>
      <c r="B8" s="470">
        <v>13</v>
      </c>
      <c r="C8" s="470">
        <v>13</v>
      </c>
      <c r="D8" s="470" t="s">
        <v>40</v>
      </c>
      <c r="E8" s="470">
        <v>13</v>
      </c>
      <c r="F8" s="470" t="s">
        <v>40</v>
      </c>
      <c r="G8" s="470" t="s">
        <v>40</v>
      </c>
      <c r="H8" s="470" t="s">
        <v>40</v>
      </c>
      <c r="I8" s="470">
        <v>13</v>
      </c>
      <c r="J8" s="470" t="s">
        <v>40</v>
      </c>
      <c r="K8" s="470">
        <v>13</v>
      </c>
      <c r="L8" s="470">
        <v>325</v>
      </c>
      <c r="M8" s="470">
        <v>325</v>
      </c>
      <c r="N8" s="470">
        <v>7</v>
      </c>
      <c r="O8" s="470">
        <v>318</v>
      </c>
      <c r="P8" s="470" t="s">
        <v>40</v>
      </c>
      <c r="Q8" s="470">
        <v>3</v>
      </c>
      <c r="R8" s="470" t="s">
        <v>40</v>
      </c>
      <c r="S8" s="470">
        <v>322</v>
      </c>
      <c r="T8" s="470" t="s">
        <v>40</v>
      </c>
      <c r="U8" s="470">
        <v>3</v>
      </c>
    </row>
    <row r="9" spans="1:21" s="177" customFormat="1" ht="16.5" customHeight="1" x14ac:dyDescent="0.15">
      <c r="A9" s="11" t="s">
        <v>24</v>
      </c>
      <c r="B9" s="467">
        <v>4</v>
      </c>
      <c r="C9" s="467">
        <v>4</v>
      </c>
      <c r="D9" s="467" t="s">
        <v>40</v>
      </c>
      <c r="E9" s="467">
        <v>4</v>
      </c>
      <c r="F9" s="467" t="s">
        <v>40</v>
      </c>
      <c r="G9" s="467" t="s">
        <v>40</v>
      </c>
      <c r="H9" s="467" t="s">
        <v>40</v>
      </c>
      <c r="I9" s="467" t="s">
        <v>40</v>
      </c>
      <c r="J9" s="467">
        <v>4</v>
      </c>
      <c r="K9" s="467">
        <v>4</v>
      </c>
      <c r="L9" s="467">
        <v>79</v>
      </c>
      <c r="M9" s="467">
        <v>80</v>
      </c>
      <c r="N9" s="467">
        <v>1</v>
      </c>
      <c r="O9" s="467">
        <v>78</v>
      </c>
      <c r="P9" s="467" t="s">
        <v>40</v>
      </c>
      <c r="Q9" s="467" t="s">
        <v>40</v>
      </c>
      <c r="R9" s="467" t="s">
        <v>40</v>
      </c>
      <c r="S9" s="467" t="s">
        <v>40</v>
      </c>
      <c r="T9" s="467">
        <v>80</v>
      </c>
      <c r="U9" s="467" t="s">
        <v>40</v>
      </c>
    </row>
    <row r="10" spans="1:21" s="177" customFormat="1" ht="16.5" customHeight="1" x14ac:dyDescent="0.15">
      <c r="A10" s="11" t="s">
        <v>23</v>
      </c>
      <c r="B10" s="467">
        <v>2</v>
      </c>
      <c r="C10" s="467">
        <v>2</v>
      </c>
      <c r="D10" s="467" t="s">
        <v>40</v>
      </c>
      <c r="E10" s="467">
        <v>2</v>
      </c>
      <c r="F10" s="467" t="s">
        <v>40</v>
      </c>
      <c r="G10" s="467" t="s">
        <v>40</v>
      </c>
      <c r="H10" s="467" t="s">
        <v>40</v>
      </c>
      <c r="I10" s="467">
        <v>2</v>
      </c>
      <c r="J10" s="467" t="s">
        <v>40</v>
      </c>
      <c r="K10" s="467">
        <v>2</v>
      </c>
      <c r="L10" s="467">
        <v>32</v>
      </c>
      <c r="M10" s="467">
        <v>32</v>
      </c>
      <c r="N10" s="467">
        <v>2</v>
      </c>
      <c r="O10" s="467">
        <v>30</v>
      </c>
      <c r="P10" s="467" t="s">
        <v>40</v>
      </c>
      <c r="Q10" s="467" t="s">
        <v>40</v>
      </c>
      <c r="R10" s="467" t="s">
        <v>40</v>
      </c>
      <c r="S10" s="467">
        <v>32</v>
      </c>
      <c r="T10" s="467" t="s">
        <v>40</v>
      </c>
      <c r="U10" s="467" t="s">
        <v>40</v>
      </c>
    </row>
    <row r="11" spans="1:21" s="177" customFormat="1" ht="16.5" customHeight="1" x14ac:dyDescent="0.15">
      <c r="A11" s="11" t="s">
        <v>176</v>
      </c>
      <c r="B11" s="467">
        <v>2</v>
      </c>
      <c r="C11" s="467">
        <v>2</v>
      </c>
      <c r="D11" s="467" t="s">
        <v>40</v>
      </c>
      <c r="E11" s="467">
        <v>2</v>
      </c>
      <c r="F11" s="467" t="s">
        <v>40</v>
      </c>
      <c r="G11" s="467" t="s">
        <v>40</v>
      </c>
      <c r="H11" s="467" t="s">
        <v>40</v>
      </c>
      <c r="I11" s="467">
        <v>2</v>
      </c>
      <c r="J11" s="467" t="s">
        <v>40</v>
      </c>
      <c r="K11" s="467">
        <v>2</v>
      </c>
      <c r="L11" s="467">
        <v>32</v>
      </c>
      <c r="M11" s="467">
        <v>32</v>
      </c>
      <c r="N11" s="467" t="s">
        <v>40</v>
      </c>
      <c r="O11" s="467">
        <v>32</v>
      </c>
      <c r="P11" s="467" t="s">
        <v>40</v>
      </c>
      <c r="Q11" s="467" t="s">
        <v>40</v>
      </c>
      <c r="R11" s="467" t="s">
        <v>40</v>
      </c>
      <c r="S11" s="467">
        <v>32</v>
      </c>
      <c r="T11" s="467" t="s">
        <v>40</v>
      </c>
      <c r="U11" s="467" t="s">
        <v>40</v>
      </c>
    </row>
    <row r="12" spans="1:21" s="177" customFormat="1" ht="16.5" customHeight="1" x14ac:dyDescent="0.15">
      <c r="A12" s="11" t="s">
        <v>21</v>
      </c>
      <c r="B12" s="467" t="s">
        <v>40</v>
      </c>
      <c r="C12" s="467" t="s">
        <v>40</v>
      </c>
      <c r="D12" s="467" t="s">
        <v>40</v>
      </c>
      <c r="E12" s="467" t="s">
        <v>40</v>
      </c>
      <c r="F12" s="467" t="s">
        <v>40</v>
      </c>
      <c r="G12" s="467" t="s">
        <v>40</v>
      </c>
      <c r="H12" s="467" t="s">
        <v>40</v>
      </c>
      <c r="I12" s="467" t="s">
        <v>40</v>
      </c>
      <c r="J12" s="467" t="s">
        <v>40</v>
      </c>
      <c r="K12" s="467" t="s">
        <v>40</v>
      </c>
      <c r="L12" s="467">
        <v>5</v>
      </c>
      <c r="M12" s="467">
        <v>5</v>
      </c>
      <c r="N12" s="467" t="s">
        <v>40</v>
      </c>
      <c r="O12" s="467">
        <v>5</v>
      </c>
      <c r="P12" s="467" t="s">
        <v>40</v>
      </c>
      <c r="Q12" s="467" t="s">
        <v>40</v>
      </c>
      <c r="R12" s="467" t="s">
        <v>40</v>
      </c>
      <c r="S12" s="467" t="s">
        <v>40</v>
      </c>
      <c r="T12" s="467">
        <v>5</v>
      </c>
      <c r="U12" s="467" t="s">
        <v>40</v>
      </c>
    </row>
    <row r="13" spans="1:21" s="177" customFormat="1" ht="16.5" customHeight="1" x14ac:dyDescent="0.15">
      <c r="A13" s="11" t="s">
        <v>56</v>
      </c>
      <c r="B13" s="467">
        <v>1</v>
      </c>
      <c r="C13" s="467">
        <v>1</v>
      </c>
      <c r="D13" s="467" t="s">
        <v>40</v>
      </c>
      <c r="E13" s="467">
        <v>1</v>
      </c>
      <c r="F13" s="467" t="s">
        <v>40</v>
      </c>
      <c r="G13" s="467" t="s">
        <v>40</v>
      </c>
      <c r="H13" s="467" t="s">
        <v>40</v>
      </c>
      <c r="I13" s="467">
        <v>1</v>
      </c>
      <c r="J13" s="467" t="s">
        <v>40</v>
      </c>
      <c r="K13" s="467">
        <v>1</v>
      </c>
      <c r="L13" s="467">
        <v>48</v>
      </c>
      <c r="M13" s="467">
        <v>48</v>
      </c>
      <c r="N13" s="467">
        <v>1</v>
      </c>
      <c r="O13" s="467">
        <v>47</v>
      </c>
      <c r="P13" s="467" t="s">
        <v>40</v>
      </c>
      <c r="Q13" s="467">
        <v>1</v>
      </c>
      <c r="R13" s="467" t="s">
        <v>40</v>
      </c>
      <c r="S13" s="467">
        <v>47</v>
      </c>
      <c r="T13" s="467" t="s">
        <v>40</v>
      </c>
      <c r="U13" s="467">
        <v>1</v>
      </c>
    </row>
    <row r="14" spans="1:21" s="177" customFormat="1" ht="16.5" customHeight="1" x14ac:dyDescent="0.15">
      <c r="A14" s="11" t="s">
        <v>19</v>
      </c>
      <c r="B14" s="467">
        <v>6</v>
      </c>
      <c r="C14" s="467">
        <v>6</v>
      </c>
      <c r="D14" s="467">
        <v>1</v>
      </c>
      <c r="E14" s="467">
        <v>5</v>
      </c>
      <c r="F14" s="467" t="s">
        <v>40</v>
      </c>
      <c r="G14" s="467" t="s">
        <v>40</v>
      </c>
      <c r="H14" s="467" t="s">
        <v>40</v>
      </c>
      <c r="I14" s="467">
        <v>6</v>
      </c>
      <c r="J14" s="467" t="s">
        <v>40</v>
      </c>
      <c r="K14" s="467">
        <v>6</v>
      </c>
      <c r="L14" s="467">
        <v>41</v>
      </c>
      <c r="M14" s="467">
        <v>41</v>
      </c>
      <c r="N14" s="467">
        <v>1</v>
      </c>
      <c r="O14" s="467">
        <v>40</v>
      </c>
      <c r="P14" s="467">
        <v>2</v>
      </c>
      <c r="Q14" s="467" t="s">
        <v>40</v>
      </c>
      <c r="R14" s="467" t="s">
        <v>40</v>
      </c>
      <c r="S14" s="467">
        <v>39</v>
      </c>
      <c r="T14" s="467" t="s">
        <v>40</v>
      </c>
      <c r="U14" s="467">
        <v>2</v>
      </c>
    </row>
    <row r="15" spans="1:21" s="177" customFormat="1" ht="16.5" customHeight="1" x14ac:dyDescent="0.15">
      <c r="A15" s="8" t="s">
        <v>18</v>
      </c>
      <c r="B15" s="464">
        <v>5</v>
      </c>
      <c r="C15" s="464">
        <v>5</v>
      </c>
      <c r="D15" s="464" t="s">
        <v>40</v>
      </c>
      <c r="E15" s="464">
        <v>5</v>
      </c>
      <c r="F15" s="464" t="s">
        <v>40</v>
      </c>
      <c r="G15" s="464" t="s">
        <v>40</v>
      </c>
      <c r="H15" s="464" t="s">
        <v>40</v>
      </c>
      <c r="I15" s="464">
        <v>5</v>
      </c>
      <c r="J15" s="464" t="s">
        <v>40</v>
      </c>
      <c r="K15" s="464">
        <v>5</v>
      </c>
      <c r="L15" s="464">
        <v>73</v>
      </c>
      <c r="M15" s="464">
        <v>73</v>
      </c>
      <c r="N15" s="464" t="s">
        <v>40</v>
      </c>
      <c r="O15" s="464">
        <v>73</v>
      </c>
      <c r="P15" s="464" t="s">
        <v>40</v>
      </c>
      <c r="Q15" s="464" t="s">
        <v>40</v>
      </c>
      <c r="R15" s="464" t="s">
        <v>40</v>
      </c>
      <c r="S15" s="464">
        <v>73</v>
      </c>
      <c r="T15" s="464" t="s">
        <v>40</v>
      </c>
      <c r="U15" s="464" t="s">
        <v>40</v>
      </c>
    </row>
    <row r="16" spans="1:21" s="177" customFormat="1" ht="16.5" customHeight="1" x14ac:dyDescent="0.15">
      <c r="A16" s="19" t="s">
        <v>17</v>
      </c>
      <c r="B16" s="332">
        <v>97</v>
      </c>
      <c r="C16" s="332">
        <v>97</v>
      </c>
      <c r="D16" s="332" t="s">
        <v>40</v>
      </c>
      <c r="E16" s="332">
        <v>97</v>
      </c>
      <c r="F16" s="332" t="s">
        <v>40</v>
      </c>
      <c r="G16" s="332" t="s">
        <v>40</v>
      </c>
      <c r="H16" s="332" t="s">
        <v>40</v>
      </c>
      <c r="I16" s="332">
        <v>97</v>
      </c>
      <c r="J16" s="332" t="s">
        <v>40</v>
      </c>
      <c r="K16" s="332">
        <v>97</v>
      </c>
      <c r="L16" s="332">
        <v>1213</v>
      </c>
      <c r="M16" s="332">
        <v>1216</v>
      </c>
      <c r="N16" s="332">
        <v>12</v>
      </c>
      <c r="O16" s="332">
        <v>1201</v>
      </c>
      <c r="P16" s="332">
        <v>2</v>
      </c>
      <c r="Q16" s="332" t="s">
        <v>40</v>
      </c>
      <c r="R16" s="332">
        <v>3</v>
      </c>
      <c r="S16" s="332">
        <v>1211</v>
      </c>
      <c r="T16" s="332" t="s">
        <v>40</v>
      </c>
      <c r="U16" s="332">
        <v>1216</v>
      </c>
    </row>
    <row r="17" spans="1:21" s="177" customFormat="1" ht="33" customHeight="1" x14ac:dyDescent="0.15">
      <c r="A17" s="21" t="s">
        <v>16</v>
      </c>
      <c r="B17" s="20">
        <f>B18</f>
        <v>6</v>
      </c>
      <c r="C17" s="20">
        <f>C18</f>
        <v>4</v>
      </c>
      <c r="D17" s="20" t="str">
        <f>D18</f>
        <v>-</v>
      </c>
      <c r="E17" s="20">
        <f>E18</f>
        <v>6</v>
      </c>
      <c r="F17" s="20" t="str">
        <f>F18</f>
        <v>-</v>
      </c>
      <c r="G17" s="20" t="str">
        <f>G18</f>
        <v>-</v>
      </c>
      <c r="H17" s="20" t="str">
        <f>H18</f>
        <v>-</v>
      </c>
      <c r="I17" s="20" t="str">
        <f>I18</f>
        <v>-</v>
      </c>
      <c r="J17" s="20">
        <f>J18</f>
        <v>4</v>
      </c>
      <c r="K17" s="20">
        <f>SUM(F17:J17)</f>
        <v>4</v>
      </c>
      <c r="L17" s="20">
        <f>L18</f>
        <v>354</v>
      </c>
      <c r="M17" s="20">
        <f>M18</f>
        <v>318</v>
      </c>
      <c r="N17" s="20">
        <f>N18</f>
        <v>3</v>
      </c>
      <c r="O17" s="20">
        <f>O18</f>
        <v>351</v>
      </c>
      <c r="P17" s="20" t="str">
        <f>P18</f>
        <v>-</v>
      </c>
      <c r="Q17" s="20" t="str">
        <f>Q18</f>
        <v>-</v>
      </c>
      <c r="R17" s="20" t="str">
        <f>R18</f>
        <v>-</v>
      </c>
      <c r="S17" s="20" t="str">
        <f>S18</f>
        <v>-</v>
      </c>
      <c r="T17" s="20">
        <f>T18</f>
        <v>318</v>
      </c>
      <c r="U17" s="20">
        <v>318</v>
      </c>
    </row>
    <row r="18" spans="1:21" s="177" customFormat="1" ht="16.5" customHeight="1" x14ac:dyDescent="0.15">
      <c r="A18" s="19" t="s">
        <v>15</v>
      </c>
      <c r="B18" s="332">
        <f>IF(SUM(B19:B22)=0,"-",SUM(B19:B22))</f>
        <v>6</v>
      </c>
      <c r="C18" s="332">
        <f>IF(SUM(C19:C22)=0,"-",SUM(C19:C22))</f>
        <v>4</v>
      </c>
      <c r="D18" s="332" t="str">
        <f>IF(SUM(D19:D22)=0,"-",SUM(D19:D22))</f>
        <v>-</v>
      </c>
      <c r="E18" s="332">
        <f>IF(SUM(E19:E22)=0,"-",SUM(E19:E22))</f>
        <v>6</v>
      </c>
      <c r="F18" s="332" t="str">
        <f>IF(SUM(F19:F22)=0,"-",SUM(F19:F22))</f>
        <v>-</v>
      </c>
      <c r="G18" s="332" t="str">
        <f>IF(SUM(G19:G22)=0,"-",SUM(G19:G22))</f>
        <v>-</v>
      </c>
      <c r="H18" s="332" t="str">
        <f>IF(SUM(H19:H22)=0,"-",SUM(H19:H22))</f>
        <v>-</v>
      </c>
      <c r="I18" s="332" t="str">
        <f>IF(SUM(I19:I22)=0,"-",SUM(I19:I22))</f>
        <v>-</v>
      </c>
      <c r="J18" s="332">
        <f>IF(SUM(J19:J22)=0,"-",SUM(J19:J22))</f>
        <v>4</v>
      </c>
      <c r="K18" s="332">
        <f>SUM(F18:J18)</f>
        <v>4</v>
      </c>
      <c r="L18" s="332">
        <f>IF(SUM(L19:L22)=0,"-",SUM(L19:L22))</f>
        <v>354</v>
      </c>
      <c r="M18" s="332">
        <f>IF(SUM(M19:M22)=0,"-",SUM(M19:M22))</f>
        <v>318</v>
      </c>
      <c r="N18" s="332">
        <f>IF(SUM(N19:N22)=0,"-",SUM(N19:N22))</f>
        <v>3</v>
      </c>
      <c r="O18" s="332">
        <f>IF(SUM(O19:O22)=0,"-",SUM(O19:O22))</f>
        <v>351</v>
      </c>
      <c r="P18" s="332" t="str">
        <f>IF(SUM(P19:P22)=0,"-",SUM(P19:P22))</f>
        <v>-</v>
      </c>
      <c r="Q18" s="332" t="str">
        <f>IF(SUM(Q19:Q22)=0,"-",SUM(Q19:Q22))</f>
        <v>-</v>
      </c>
      <c r="R18" s="332" t="str">
        <f>IF(SUM(R19:R22)=0,"-",SUM(R19:R22))</f>
        <v>-</v>
      </c>
      <c r="S18" s="332" t="str">
        <f>IF(SUM(S19:S22)=0,"-",SUM(S19:S22))</f>
        <v>-</v>
      </c>
      <c r="T18" s="332">
        <f>IF(SUM(T19:T22)=0,"-",SUM(T19:T22))</f>
        <v>318</v>
      </c>
      <c r="U18" s="332">
        <v>318</v>
      </c>
    </row>
    <row r="19" spans="1:21" s="177" customFormat="1" ht="16.5" customHeight="1" x14ac:dyDescent="0.15">
      <c r="A19" s="14" t="s">
        <v>14</v>
      </c>
      <c r="B19" s="470">
        <v>4</v>
      </c>
      <c r="C19" s="470">
        <v>3</v>
      </c>
      <c r="D19" s="470" t="s">
        <v>8</v>
      </c>
      <c r="E19" s="470">
        <v>4</v>
      </c>
      <c r="F19" s="470" t="s">
        <v>8</v>
      </c>
      <c r="G19" s="470" t="s">
        <v>8</v>
      </c>
      <c r="H19" s="470" t="s">
        <v>8</v>
      </c>
      <c r="I19" s="470" t="s">
        <v>8</v>
      </c>
      <c r="J19" s="470">
        <v>3</v>
      </c>
      <c r="K19" s="470">
        <v>3</v>
      </c>
      <c r="L19" s="470">
        <v>219</v>
      </c>
      <c r="M19" s="470">
        <v>201</v>
      </c>
      <c r="N19" s="470">
        <v>3</v>
      </c>
      <c r="O19" s="470">
        <v>216</v>
      </c>
      <c r="P19" s="470" t="s">
        <v>8</v>
      </c>
      <c r="Q19" s="470" t="s">
        <v>8</v>
      </c>
      <c r="R19" s="470" t="s">
        <v>8</v>
      </c>
      <c r="S19" s="470" t="s">
        <v>8</v>
      </c>
      <c r="T19" s="470">
        <v>201</v>
      </c>
      <c r="U19" s="470">
        <v>201</v>
      </c>
    </row>
    <row r="20" spans="1:21" s="177" customFormat="1" ht="16.5" customHeight="1" x14ac:dyDescent="0.15">
      <c r="A20" s="11" t="s">
        <v>13</v>
      </c>
      <c r="B20" s="467" t="s">
        <v>2</v>
      </c>
      <c r="C20" s="467" t="s">
        <v>2</v>
      </c>
      <c r="D20" s="467" t="s">
        <v>2</v>
      </c>
      <c r="E20" s="467" t="s">
        <v>2</v>
      </c>
      <c r="F20" s="467" t="s">
        <v>2</v>
      </c>
      <c r="G20" s="467" t="s">
        <v>2</v>
      </c>
      <c r="H20" s="467" t="s">
        <v>2</v>
      </c>
      <c r="I20" s="467" t="s">
        <v>2</v>
      </c>
      <c r="J20" s="467" t="s">
        <v>2</v>
      </c>
      <c r="K20" s="467" t="s">
        <v>8</v>
      </c>
      <c r="L20" s="467" t="s">
        <v>2</v>
      </c>
      <c r="M20" s="467" t="s">
        <v>2</v>
      </c>
      <c r="N20" s="467" t="s">
        <v>2</v>
      </c>
      <c r="O20" s="467" t="s">
        <v>2</v>
      </c>
      <c r="P20" s="467" t="s">
        <v>2</v>
      </c>
      <c r="Q20" s="467" t="s">
        <v>2</v>
      </c>
      <c r="R20" s="467" t="s">
        <v>2</v>
      </c>
      <c r="S20" s="467" t="s">
        <v>2</v>
      </c>
      <c r="T20" s="467" t="s">
        <v>2</v>
      </c>
      <c r="U20" s="467" t="s">
        <v>8</v>
      </c>
    </row>
    <row r="21" spans="1:21" s="177" customFormat="1" ht="16.5" customHeight="1" x14ac:dyDescent="0.15">
      <c r="A21" s="11" t="s">
        <v>12</v>
      </c>
      <c r="B21" s="467" t="s">
        <v>2</v>
      </c>
      <c r="C21" s="467" t="s">
        <v>2</v>
      </c>
      <c r="D21" s="467" t="s">
        <v>2</v>
      </c>
      <c r="E21" s="467" t="s">
        <v>2</v>
      </c>
      <c r="F21" s="467" t="s">
        <v>2</v>
      </c>
      <c r="G21" s="467" t="s">
        <v>2</v>
      </c>
      <c r="H21" s="467" t="s">
        <v>2</v>
      </c>
      <c r="I21" s="467" t="s">
        <v>2</v>
      </c>
      <c r="J21" s="467" t="s">
        <v>2</v>
      </c>
      <c r="K21" s="467" t="s">
        <v>8</v>
      </c>
      <c r="L21" s="467">
        <v>13</v>
      </c>
      <c r="M21" s="467">
        <v>13</v>
      </c>
      <c r="N21" s="467" t="s">
        <v>2</v>
      </c>
      <c r="O21" s="467">
        <v>13</v>
      </c>
      <c r="P21" s="467" t="s">
        <v>2</v>
      </c>
      <c r="Q21" s="467" t="s">
        <v>2</v>
      </c>
      <c r="R21" s="467" t="s">
        <v>2</v>
      </c>
      <c r="S21" s="467" t="s">
        <v>2</v>
      </c>
      <c r="T21" s="467">
        <v>13</v>
      </c>
      <c r="U21" s="467">
        <v>13</v>
      </c>
    </row>
    <row r="22" spans="1:21" s="177" customFormat="1" ht="16.5" customHeight="1" x14ac:dyDescent="0.15">
      <c r="A22" s="8" t="s">
        <v>11</v>
      </c>
      <c r="B22" s="464">
        <v>2</v>
      </c>
      <c r="C22" s="464">
        <v>1</v>
      </c>
      <c r="D22" s="464" t="s">
        <v>2</v>
      </c>
      <c r="E22" s="464">
        <v>2</v>
      </c>
      <c r="F22" s="464" t="s">
        <v>2</v>
      </c>
      <c r="G22" s="464" t="s">
        <v>40</v>
      </c>
      <c r="H22" s="464" t="s">
        <v>40</v>
      </c>
      <c r="I22" s="464" t="s">
        <v>40</v>
      </c>
      <c r="J22" s="464">
        <v>1</v>
      </c>
      <c r="K22" s="464">
        <v>1</v>
      </c>
      <c r="L22" s="464">
        <v>122</v>
      </c>
      <c r="M22" s="464">
        <v>104</v>
      </c>
      <c r="N22" s="464" t="s">
        <v>40</v>
      </c>
      <c r="O22" s="464">
        <v>122</v>
      </c>
      <c r="P22" s="464" t="s">
        <v>40</v>
      </c>
      <c r="Q22" s="464" t="s">
        <v>40</v>
      </c>
      <c r="R22" s="464" t="s">
        <v>40</v>
      </c>
      <c r="S22" s="464" t="s">
        <v>40</v>
      </c>
      <c r="T22" s="464">
        <v>104</v>
      </c>
      <c r="U22" s="464">
        <v>104</v>
      </c>
    </row>
    <row r="23" spans="1:21" s="177" customFormat="1" ht="33" customHeight="1" x14ac:dyDescent="0.15">
      <c r="A23" s="21" t="s">
        <v>10</v>
      </c>
      <c r="B23" s="20">
        <v>21</v>
      </c>
      <c r="C23" s="20">
        <v>21</v>
      </c>
      <c r="D23" s="20" t="s">
        <v>8</v>
      </c>
      <c r="E23" s="20">
        <v>21</v>
      </c>
      <c r="F23" s="20" t="s">
        <v>8</v>
      </c>
      <c r="G23" s="20" t="s">
        <v>8</v>
      </c>
      <c r="H23" s="20" t="s">
        <v>8</v>
      </c>
      <c r="I23" s="20">
        <v>18</v>
      </c>
      <c r="J23" s="20">
        <v>3</v>
      </c>
      <c r="K23" s="20">
        <v>21</v>
      </c>
      <c r="L23" s="20">
        <v>378</v>
      </c>
      <c r="M23" s="20">
        <v>378</v>
      </c>
      <c r="N23" s="20">
        <v>8</v>
      </c>
      <c r="O23" s="20">
        <v>370</v>
      </c>
      <c r="P23" s="20" t="s">
        <v>8</v>
      </c>
      <c r="Q23" s="20" t="s">
        <v>8</v>
      </c>
      <c r="R23" s="20">
        <v>1</v>
      </c>
      <c r="S23" s="20">
        <v>312</v>
      </c>
      <c r="T23" s="20">
        <v>65</v>
      </c>
      <c r="U23" s="20">
        <v>378</v>
      </c>
    </row>
    <row r="24" spans="1:21" s="177" customFormat="1" ht="16.5" customHeight="1" x14ac:dyDescent="0.15">
      <c r="A24" s="19" t="s">
        <v>9</v>
      </c>
      <c r="B24" s="332">
        <v>21</v>
      </c>
      <c r="C24" s="332">
        <v>21</v>
      </c>
      <c r="D24" s="332" t="s">
        <v>8</v>
      </c>
      <c r="E24" s="332">
        <v>21</v>
      </c>
      <c r="F24" s="332" t="s">
        <v>8</v>
      </c>
      <c r="G24" s="332" t="s">
        <v>8</v>
      </c>
      <c r="H24" s="332" t="s">
        <v>8</v>
      </c>
      <c r="I24" s="332">
        <v>18</v>
      </c>
      <c r="J24" s="332">
        <v>3</v>
      </c>
      <c r="K24" s="332">
        <v>21</v>
      </c>
      <c r="L24" s="332">
        <v>378</v>
      </c>
      <c r="M24" s="332">
        <v>378</v>
      </c>
      <c r="N24" s="332">
        <v>8</v>
      </c>
      <c r="O24" s="332">
        <v>370</v>
      </c>
      <c r="P24" s="332" t="s">
        <v>8</v>
      </c>
      <c r="Q24" s="332" t="s">
        <v>8</v>
      </c>
      <c r="R24" s="332">
        <v>1</v>
      </c>
      <c r="S24" s="332">
        <v>312</v>
      </c>
      <c r="T24" s="332">
        <v>65</v>
      </c>
      <c r="U24" s="332">
        <v>378</v>
      </c>
    </row>
    <row r="25" spans="1:21" s="177" customFormat="1" ht="16.5" customHeight="1" x14ac:dyDescent="0.15">
      <c r="A25" s="14" t="s">
        <v>7</v>
      </c>
      <c r="B25" s="470">
        <v>3</v>
      </c>
      <c r="C25" s="470">
        <v>3</v>
      </c>
      <c r="D25" s="470" t="s">
        <v>40</v>
      </c>
      <c r="E25" s="470">
        <v>3</v>
      </c>
      <c r="F25" s="470" t="s">
        <v>40</v>
      </c>
      <c r="G25" s="470" t="s">
        <v>40</v>
      </c>
      <c r="H25" s="470" t="s">
        <v>40</v>
      </c>
      <c r="I25" s="470" t="s">
        <v>40</v>
      </c>
      <c r="J25" s="470">
        <v>3</v>
      </c>
      <c r="K25" s="470">
        <v>3</v>
      </c>
      <c r="L25" s="470">
        <v>66</v>
      </c>
      <c r="M25" s="470">
        <v>66</v>
      </c>
      <c r="N25" s="470">
        <v>3</v>
      </c>
      <c r="O25" s="470">
        <v>63</v>
      </c>
      <c r="P25" s="470" t="s">
        <v>40</v>
      </c>
      <c r="Q25" s="470" t="s">
        <v>40</v>
      </c>
      <c r="R25" s="470">
        <v>1</v>
      </c>
      <c r="S25" s="470" t="s">
        <v>40</v>
      </c>
      <c r="T25" s="470">
        <v>65</v>
      </c>
      <c r="U25" s="470">
        <v>66</v>
      </c>
    </row>
    <row r="26" spans="1:21" s="177" customFormat="1" ht="16.5" customHeight="1" x14ac:dyDescent="0.15">
      <c r="A26" s="11" t="s">
        <v>6</v>
      </c>
      <c r="B26" s="467">
        <v>4</v>
      </c>
      <c r="C26" s="467">
        <v>4</v>
      </c>
      <c r="D26" s="467" t="s">
        <v>40</v>
      </c>
      <c r="E26" s="467">
        <v>4</v>
      </c>
      <c r="F26" s="467" t="s">
        <v>40</v>
      </c>
      <c r="G26" s="467" t="s">
        <v>40</v>
      </c>
      <c r="H26" s="467" t="s">
        <v>40</v>
      </c>
      <c r="I26" s="467">
        <v>4</v>
      </c>
      <c r="J26" s="467" t="s">
        <v>40</v>
      </c>
      <c r="K26" s="467">
        <v>4</v>
      </c>
      <c r="L26" s="467">
        <v>43</v>
      </c>
      <c r="M26" s="467">
        <v>43</v>
      </c>
      <c r="N26" s="467" t="s">
        <v>40</v>
      </c>
      <c r="O26" s="467">
        <v>43</v>
      </c>
      <c r="P26" s="467" t="s">
        <v>40</v>
      </c>
      <c r="Q26" s="467" t="s">
        <v>40</v>
      </c>
      <c r="R26" s="467" t="s">
        <v>40</v>
      </c>
      <c r="S26" s="467">
        <v>43</v>
      </c>
      <c r="T26" s="467" t="s">
        <v>40</v>
      </c>
      <c r="U26" s="467">
        <v>43</v>
      </c>
    </row>
    <row r="27" spans="1:21" s="177" customFormat="1" ht="16.5" customHeight="1" x14ac:dyDescent="0.15">
      <c r="A27" s="11" t="s">
        <v>5</v>
      </c>
      <c r="B27" s="467">
        <v>6</v>
      </c>
      <c r="C27" s="467">
        <v>6</v>
      </c>
      <c r="D27" s="467" t="s">
        <v>40</v>
      </c>
      <c r="E27" s="467">
        <v>6</v>
      </c>
      <c r="F27" s="467" t="s">
        <v>40</v>
      </c>
      <c r="G27" s="467" t="s">
        <v>40</v>
      </c>
      <c r="H27" s="467" t="s">
        <v>40</v>
      </c>
      <c r="I27" s="467">
        <v>6</v>
      </c>
      <c r="J27" s="467" t="s">
        <v>40</v>
      </c>
      <c r="K27" s="467">
        <v>6</v>
      </c>
      <c r="L27" s="467">
        <v>179</v>
      </c>
      <c r="M27" s="467">
        <v>179</v>
      </c>
      <c r="N27" s="467">
        <v>2</v>
      </c>
      <c r="O27" s="467">
        <v>177</v>
      </c>
      <c r="P27" s="467" t="s">
        <v>40</v>
      </c>
      <c r="Q27" s="467" t="s">
        <v>40</v>
      </c>
      <c r="R27" s="467" t="s">
        <v>40</v>
      </c>
      <c r="S27" s="467">
        <v>179</v>
      </c>
      <c r="T27" s="467" t="s">
        <v>40</v>
      </c>
      <c r="U27" s="467">
        <v>179</v>
      </c>
    </row>
    <row r="28" spans="1:21" s="177" customFormat="1" ht="16.5" customHeight="1" x14ac:dyDescent="0.15">
      <c r="A28" s="11" t="s">
        <v>4</v>
      </c>
      <c r="B28" s="467">
        <v>2</v>
      </c>
      <c r="C28" s="467">
        <v>2</v>
      </c>
      <c r="D28" s="467" t="s">
        <v>40</v>
      </c>
      <c r="E28" s="467">
        <v>2</v>
      </c>
      <c r="F28" s="467" t="s">
        <v>40</v>
      </c>
      <c r="G28" s="467" t="s">
        <v>40</v>
      </c>
      <c r="H28" s="467" t="s">
        <v>40</v>
      </c>
      <c r="I28" s="467">
        <v>2</v>
      </c>
      <c r="J28" s="467" t="s">
        <v>40</v>
      </c>
      <c r="K28" s="467">
        <v>2</v>
      </c>
      <c r="L28" s="467">
        <v>42</v>
      </c>
      <c r="M28" s="467">
        <v>42</v>
      </c>
      <c r="N28" s="467">
        <v>1</v>
      </c>
      <c r="O28" s="467">
        <v>41</v>
      </c>
      <c r="P28" s="467" t="s">
        <v>40</v>
      </c>
      <c r="Q28" s="467" t="s">
        <v>40</v>
      </c>
      <c r="R28" s="467" t="s">
        <v>40</v>
      </c>
      <c r="S28" s="467">
        <v>42</v>
      </c>
      <c r="T28" s="467" t="s">
        <v>40</v>
      </c>
      <c r="U28" s="467">
        <v>42</v>
      </c>
    </row>
    <row r="29" spans="1:21" s="177" customFormat="1" ht="16.5" customHeight="1" x14ac:dyDescent="0.15">
      <c r="A29" s="8" t="s">
        <v>3</v>
      </c>
      <c r="B29" s="464">
        <v>6</v>
      </c>
      <c r="C29" s="464">
        <v>6</v>
      </c>
      <c r="D29" s="464" t="s">
        <v>40</v>
      </c>
      <c r="E29" s="464">
        <v>6</v>
      </c>
      <c r="F29" s="464" t="s">
        <v>40</v>
      </c>
      <c r="G29" s="464" t="s">
        <v>40</v>
      </c>
      <c r="H29" s="464" t="s">
        <v>40</v>
      </c>
      <c r="I29" s="464">
        <v>6</v>
      </c>
      <c r="J29" s="464" t="s">
        <v>40</v>
      </c>
      <c r="K29" s="464">
        <v>6</v>
      </c>
      <c r="L29" s="464">
        <v>48</v>
      </c>
      <c r="M29" s="464">
        <v>48</v>
      </c>
      <c r="N29" s="464">
        <v>2</v>
      </c>
      <c r="O29" s="464">
        <v>46</v>
      </c>
      <c r="P29" s="464" t="s">
        <v>40</v>
      </c>
      <c r="Q29" s="464" t="s">
        <v>40</v>
      </c>
      <c r="R29" s="464" t="s">
        <v>40</v>
      </c>
      <c r="S29" s="464">
        <v>48</v>
      </c>
      <c r="T29" s="464" t="s">
        <v>40</v>
      </c>
      <c r="U29" s="464">
        <v>48</v>
      </c>
    </row>
    <row r="30" spans="1:21" s="177" customFormat="1" ht="16.5" customHeight="1" x14ac:dyDescent="0.15">
      <c r="A30" s="368" t="s">
        <v>175</v>
      </c>
      <c r="B30" s="370"/>
      <c r="C30" s="528"/>
      <c r="D30" s="369"/>
      <c r="E30" s="369"/>
      <c r="F30" s="370"/>
      <c r="G30" s="369"/>
    </row>
    <row r="31" spans="1:21" ht="16.5" customHeight="1" x14ac:dyDescent="0.35">
      <c r="B31" s="46"/>
      <c r="C31" s="311"/>
      <c r="D31" s="311"/>
      <c r="E31" s="311"/>
      <c r="F31" s="46"/>
      <c r="G31" s="311"/>
      <c r="H31" s="46"/>
      <c r="I31" s="46"/>
      <c r="J31" s="46"/>
      <c r="K31" s="46"/>
      <c r="L31" s="46"/>
      <c r="M31" s="46"/>
      <c r="N31" s="46"/>
      <c r="O31" s="46"/>
      <c r="P31" s="46"/>
      <c r="Q31" s="46"/>
      <c r="R31" s="46"/>
      <c r="S31" s="46"/>
      <c r="T31" s="46"/>
    </row>
    <row r="41" spans="7:12" x14ac:dyDescent="0.35">
      <c r="L41" s="46"/>
    </row>
    <row r="42" spans="7:12" x14ac:dyDescent="0.35">
      <c r="G42" s="311"/>
      <c r="H42" s="46"/>
      <c r="I42" s="46"/>
      <c r="J42" s="46"/>
      <c r="L42" s="46"/>
    </row>
    <row r="43" spans="7:12" x14ac:dyDescent="0.35">
      <c r="H43" s="46"/>
      <c r="I43" s="46"/>
      <c r="J43" s="46"/>
    </row>
  </sheetData>
  <mergeCells count="9">
    <mergeCell ref="N3:O3"/>
    <mergeCell ref="R1:U1"/>
    <mergeCell ref="B3:C3"/>
    <mergeCell ref="L3:M3"/>
    <mergeCell ref="F3:K3"/>
    <mergeCell ref="B2:K2"/>
    <mergeCell ref="L2:U2"/>
    <mergeCell ref="P3:U3"/>
    <mergeCell ref="D3:E3"/>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90" zoomScaleNormal="90" zoomScaleSheetLayoutView="80" workbookViewId="0">
      <pane ySplit="3" topLeftCell="A4" activePane="bottomLeft" state="frozen"/>
      <selection activeCell="A59" sqref="A59:A61"/>
      <selection pane="bottomLeft" activeCell="A59" sqref="A59:A61"/>
    </sheetView>
  </sheetViews>
  <sheetFormatPr defaultRowHeight="15" x14ac:dyDescent="0.35"/>
  <cols>
    <col min="1" max="1" width="16.625" style="41" customWidth="1"/>
    <col min="2" max="2" width="20.625" style="15" customWidth="1"/>
    <col min="3" max="3" width="20.625" style="308" customWidth="1"/>
    <col min="4" max="4" width="20.625" style="15" customWidth="1"/>
    <col min="5" max="5" width="20.625" style="308" customWidth="1"/>
    <col min="6" max="16384" width="9" style="15"/>
  </cols>
  <sheetData>
    <row r="1" spans="1:5" s="63" customFormat="1" ht="18" customHeight="1" x14ac:dyDescent="0.15">
      <c r="A1" s="68" t="s">
        <v>284</v>
      </c>
      <c r="B1" s="64"/>
      <c r="C1" s="440"/>
      <c r="E1" s="559" t="s">
        <v>283</v>
      </c>
    </row>
    <row r="2" spans="1:5" ht="16.5" customHeight="1" x14ac:dyDescent="0.35">
      <c r="A2" s="558"/>
      <c r="B2" s="58" t="s">
        <v>282</v>
      </c>
      <c r="C2" s="100"/>
      <c r="D2" s="99" t="s">
        <v>281</v>
      </c>
      <c r="E2" s="57"/>
    </row>
    <row r="3" spans="1:5" s="348" customFormat="1" ht="16.5" customHeight="1" x14ac:dyDescent="0.15">
      <c r="A3" s="557"/>
      <c r="B3" s="534" t="s">
        <v>60</v>
      </c>
      <c r="C3" s="533" t="s">
        <v>280</v>
      </c>
      <c r="D3" s="533" t="s">
        <v>60</v>
      </c>
      <c r="E3" s="556" t="s">
        <v>280</v>
      </c>
    </row>
    <row r="4" spans="1:5" ht="16.5" customHeight="1" x14ac:dyDescent="0.35">
      <c r="A4" s="449" t="s">
        <v>28</v>
      </c>
      <c r="B4" s="22">
        <v>28</v>
      </c>
      <c r="C4" s="22">
        <v>1629</v>
      </c>
      <c r="D4" s="22">
        <v>99</v>
      </c>
      <c r="E4" s="22">
        <v>446</v>
      </c>
    </row>
    <row r="5" spans="1:5" ht="33" customHeight="1" x14ac:dyDescent="0.35">
      <c r="A5" s="555" t="s">
        <v>27</v>
      </c>
      <c r="B5" s="20" t="str">
        <f>IF(SUM(B6,B15)=0,"-",SUM(B6,B15))</f>
        <v>-</v>
      </c>
      <c r="C5" s="20" t="str">
        <f>IF(SUM(C6,C15)=0,"-",SUM(C6,C15))</f>
        <v>-</v>
      </c>
      <c r="D5" s="20">
        <f>IF(SUM(D6,D15)=0,"-",SUM(D6,D15))</f>
        <v>3</v>
      </c>
      <c r="E5" s="20">
        <f>IF(SUM(E6,E15)=0,"-",SUM(E6,E15))</f>
        <v>3</v>
      </c>
    </row>
    <row r="6" spans="1:5" ht="16.5" customHeight="1" x14ac:dyDescent="0.35">
      <c r="A6" s="19" t="s">
        <v>26</v>
      </c>
      <c r="B6" s="17" t="str">
        <f>IF(SUM(B7:B14)=0,"-",SUM(B7:B14))</f>
        <v>-</v>
      </c>
      <c r="C6" s="17" t="str">
        <f>IF(SUM(C7:C14)=0,"-",SUM(C7:C14))</f>
        <v>-</v>
      </c>
      <c r="D6" s="17" t="str">
        <f>IF(SUM(D7:D14)=0,"-",SUM(D7:D14))</f>
        <v>-</v>
      </c>
      <c r="E6" s="17" t="str">
        <f>IF(SUM(E7:E14)=0,"-",SUM(E7:E14))</f>
        <v>-</v>
      </c>
    </row>
    <row r="7" spans="1:5" ht="16.5" customHeight="1" x14ac:dyDescent="0.35">
      <c r="A7" s="14" t="s">
        <v>25</v>
      </c>
      <c r="B7" s="12" t="s">
        <v>2</v>
      </c>
      <c r="C7" s="12" t="s">
        <v>2</v>
      </c>
      <c r="D7" s="12" t="s">
        <v>2</v>
      </c>
      <c r="E7" s="12" t="s">
        <v>2</v>
      </c>
    </row>
    <row r="8" spans="1:5" ht="16.5" customHeight="1" x14ac:dyDescent="0.35">
      <c r="A8" s="11" t="s">
        <v>24</v>
      </c>
      <c r="B8" s="9" t="s">
        <v>2</v>
      </c>
      <c r="C8" s="9" t="s">
        <v>2</v>
      </c>
      <c r="D8" s="9" t="s">
        <v>2</v>
      </c>
      <c r="E8" s="9" t="s">
        <v>2</v>
      </c>
    </row>
    <row r="9" spans="1:5" ht="16.5" customHeight="1" x14ac:dyDescent="0.35">
      <c r="A9" s="11" t="s">
        <v>23</v>
      </c>
      <c r="B9" s="9" t="s">
        <v>2</v>
      </c>
      <c r="C9" s="9" t="s">
        <v>2</v>
      </c>
      <c r="D9" s="9" t="s">
        <v>2</v>
      </c>
      <c r="E9" s="9" t="s">
        <v>2</v>
      </c>
    </row>
    <row r="10" spans="1:5" ht="16.5" customHeight="1" x14ac:dyDescent="0.35">
      <c r="A10" s="11" t="s">
        <v>176</v>
      </c>
      <c r="B10" s="9" t="s">
        <v>2</v>
      </c>
      <c r="C10" s="9" t="s">
        <v>2</v>
      </c>
      <c r="D10" s="9" t="s">
        <v>2</v>
      </c>
      <c r="E10" s="9" t="s">
        <v>2</v>
      </c>
    </row>
    <row r="11" spans="1:5" ht="16.5" customHeight="1" x14ac:dyDescent="0.35">
      <c r="A11" s="11" t="s">
        <v>21</v>
      </c>
      <c r="B11" s="9" t="s">
        <v>2</v>
      </c>
      <c r="C11" s="9" t="s">
        <v>2</v>
      </c>
      <c r="D11" s="9" t="s">
        <v>2</v>
      </c>
      <c r="E11" s="9" t="s">
        <v>2</v>
      </c>
    </row>
    <row r="12" spans="1:5" ht="16.5" customHeight="1" x14ac:dyDescent="0.35">
      <c r="A12" s="11" t="s">
        <v>56</v>
      </c>
      <c r="B12" s="9" t="s">
        <v>2</v>
      </c>
      <c r="C12" s="9" t="s">
        <v>2</v>
      </c>
      <c r="D12" s="9" t="s">
        <v>2</v>
      </c>
      <c r="E12" s="9" t="s">
        <v>2</v>
      </c>
    </row>
    <row r="13" spans="1:5" ht="16.5" customHeight="1" x14ac:dyDescent="0.35">
      <c r="A13" s="11" t="s">
        <v>19</v>
      </c>
      <c r="B13" s="9" t="s">
        <v>2</v>
      </c>
      <c r="C13" s="9" t="s">
        <v>2</v>
      </c>
      <c r="D13" s="9" t="s">
        <v>2</v>
      </c>
      <c r="E13" s="9" t="s">
        <v>2</v>
      </c>
    </row>
    <row r="14" spans="1:5" ht="16.5" customHeight="1" x14ac:dyDescent="0.35">
      <c r="A14" s="8" t="s">
        <v>18</v>
      </c>
      <c r="B14" s="6" t="s">
        <v>2</v>
      </c>
      <c r="C14" s="6" t="s">
        <v>2</v>
      </c>
      <c r="D14" s="6" t="s">
        <v>2</v>
      </c>
      <c r="E14" s="6" t="s">
        <v>2</v>
      </c>
    </row>
    <row r="15" spans="1:5" ht="16.5" customHeight="1" x14ac:dyDescent="0.35">
      <c r="A15" s="19" t="s">
        <v>17</v>
      </c>
      <c r="B15" s="17" t="s">
        <v>2</v>
      </c>
      <c r="C15" s="17" t="s">
        <v>2</v>
      </c>
      <c r="D15" s="17">
        <v>3</v>
      </c>
      <c r="E15" s="17">
        <v>3</v>
      </c>
    </row>
    <row r="16" spans="1:5" ht="33" customHeight="1" x14ac:dyDescent="0.35">
      <c r="A16" s="21" t="s">
        <v>16</v>
      </c>
      <c r="B16" s="20" t="str">
        <f>B17</f>
        <v>-</v>
      </c>
      <c r="C16" s="20" t="str">
        <f>C17</f>
        <v>-</v>
      </c>
      <c r="D16" s="20" t="str">
        <f>D17</f>
        <v>-</v>
      </c>
      <c r="E16" s="20" t="str">
        <f>E17</f>
        <v>-</v>
      </c>
    </row>
    <row r="17" spans="1:9" ht="16.5" customHeight="1" x14ac:dyDescent="0.35">
      <c r="A17" s="19" t="s">
        <v>15</v>
      </c>
      <c r="B17" s="17" t="str">
        <f>IF(SUM(B18:B21)=0,"-",SUM(B18:B21))</f>
        <v>-</v>
      </c>
      <c r="C17" s="17" t="str">
        <f>IF(SUM(C18:C21)=0,"-",SUM(C18:C21))</f>
        <v>-</v>
      </c>
      <c r="D17" s="17" t="str">
        <f>IF(SUM(D18:D21)=0,"-",SUM(D18:D21))</f>
        <v>-</v>
      </c>
      <c r="E17" s="17" t="str">
        <f>IF(SUM(E18:E21)=0,"-",SUM(E18:E21))</f>
        <v>-</v>
      </c>
    </row>
    <row r="18" spans="1:9" ht="16.5" customHeight="1" x14ac:dyDescent="0.35">
      <c r="A18" s="14" t="s">
        <v>14</v>
      </c>
      <c r="B18" s="12" t="s">
        <v>2</v>
      </c>
      <c r="C18" s="12" t="s">
        <v>2</v>
      </c>
      <c r="D18" s="12" t="s">
        <v>2</v>
      </c>
      <c r="E18" s="12" t="s">
        <v>2</v>
      </c>
    </row>
    <row r="19" spans="1:9" ht="16.5" customHeight="1" x14ac:dyDescent="0.35">
      <c r="A19" s="11" t="s">
        <v>13</v>
      </c>
      <c r="B19" s="9" t="s">
        <v>2</v>
      </c>
      <c r="C19" s="9" t="s">
        <v>2</v>
      </c>
      <c r="D19" s="9" t="s">
        <v>2</v>
      </c>
      <c r="E19" s="9" t="s">
        <v>2</v>
      </c>
    </row>
    <row r="20" spans="1:9" ht="16.5" customHeight="1" x14ac:dyDescent="0.35">
      <c r="A20" s="11" t="s">
        <v>12</v>
      </c>
      <c r="B20" s="9" t="s">
        <v>2</v>
      </c>
      <c r="C20" s="9" t="s">
        <v>2</v>
      </c>
      <c r="D20" s="9" t="s">
        <v>2</v>
      </c>
      <c r="E20" s="9" t="s">
        <v>2</v>
      </c>
    </row>
    <row r="21" spans="1:9" ht="16.5" customHeight="1" x14ac:dyDescent="0.35">
      <c r="A21" s="8" t="s">
        <v>11</v>
      </c>
      <c r="B21" s="6" t="s">
        <v>2</v>
      </c>
      <c r="C21" s="6" t="s">
        <v>2</v>
      </c>
      <c r="D21" s="6" t="s">
        <v>2</v>
      </c>
      <c r="E21" s="6" t="s">
        <v>2</v>
      </c>
    </row>
    <row r="22" spans="1:9" ht="33" customHeight="1" x14ac:dyDescent="0.35">
      <c r="A22" s="21" t="s">
        <v>10</v>
      </c>
      <c r="B22" s="20" t="str">
        <f>B23</f>
        <v>-</v>
      </c>
      <c r="C22" s="20" t="str">
        <f>C23</f>
        <v>-</v>
      </c>
      <c r="D22" s="20" t="str">
        <f>D23</f>
        <v>-</v>
      </c>
      <c r="E22" s="20" t="str">
        <f>E23</f>
        <v>-</v>
      </c>
    </row>
    <row r="23" spans="1:9" ht="16.5" customHeight="1" x14ac:dyDescent="0.35">
      <c r="A23" s="19" t="s">
        <v>9</v>
      </c>
      <c r="B23" s="17" t="str">
        <f>IF(SUM(B24:B28)=0,"-",SUM(B24:B28))</f>
        <v>-</v>
      </c>
      <c r="C23" s="17" t="str">
        <f>IF(SUM(C24:C28)=0,"-",SUM(C24:C28))</f>
        <v>-</v>
      </c>
      <c r="D23" s="17" t="str">
        <f>IF(SUM(D24:D28)=0,"-",SUM(D24:D28))</f>
        <v>-</v>
      </c>
      <c r="E23" s="17" t="str">
        <f>IF(SUM(E24:E28)=0,"-",SUM(E24:E28))</f>
        <v>-</v>
      </c>
    </row>
    <row r="24" spans="1:9" ht="16.5" customHeight="1" x14ac:dyDescent="0.35">
      <c r="A24" s="14" t="s">
        <v>7</v>
      </c>
      <c r="B24" s="12" t="s">
        <v>2</v>
      </c>
      <c r="C24" s="12" t="s">
        <v>2</v>
      </c>
      <c r="D24" s="12" t="s">
        <v>2</v>
      </c>
      <c r="E24" s="12" t="s">
        <v>2</v>
      </c>
    </row>
    <row r="25" spans="1:9" ht="16.5" customHeight="1" x14ac:dyDescent="0.35">
      <c r="A25" s="11" t="s">
        <v>6</v>
      </c>
      <c r="B25" s="9" t="s">
        <v>2</v>
      </c>
      <c r="C25" s="9" t="s">
        <v>2</v>
      </c>
      <c r="D25" s="9" t="s">
        <v>2</v>
      </c>
      <c r="E25" s="9" t="s">
        <v>2</v>
      </c>
    </row>
    <row r="26" spans="1:9" ht="16.5" customHeight="1" x14ac:dyDescent="0.35">
      <c r="A26" s="11" t="s">
        <v>5</v>
      </c>
      <c r="B26" s="9" t="s">
        <v>2</v>
      </c>
      <c r="C26" s="9" t="s">
        <v>2</v>
      </c>
      <c r="D26" s="9" t="s">
        <v>2</v>
      </c>
      <c r="E26" s="9" t="s">
        <v>2</v>
      </c>
    </row>
    <row r="27" spans="1:9" ht="16.5" customHeight="1" x14ac:dyDescent="0.35">
      <c r="A27" s="11" t="s">
        <v>4</v>
      </c>
      <c r="B27" s="9" t="s">
        <v>2</v>
      </c>
      <c r="C27" s="9" t="s">
        <v>2</v>
      </c>
      <c r="D27" s="9" t="s">
        <v>2</v>
      </c>
      <c r="E27" s="9" t="s">
        <v>2</v>
      </c>
    </row>
    <row r="28" spans="1:9" ht="16.5" customHeight="1" x14ac:dyDescent="0.35">
      <c r="A28" s="8" t="s">
        <v>3</v>
      </c>
      <c r="B28" s="6" t="s">
        <v>2</v>
      </c>
      <c r="C28" s="6" t="s">
        <v>2</v>
      </c>
      <c r="D28" s="6" t="s">
        <v>2</v>
      </c>
      <c r="E28" s="6" t="s">
        <v>2</v>
      </c>
    </row>
    <row r="29" spans="1:9" ht="16.5" customHeight="1" x14ac:dyDescent="0.35">
      <c r="A29" s="47" t="s">
        <v>175</v>
      </c>
      <c r="B29" s="45"/>
      <c r="C29" s="312"/>
      <c r="D29" s="45"/>
      <c r="E29" s="312"/>
    </row>
    <row r="30" spans="1:9" ht="16.5" customHeight="1" x14ac:dyDescent="0.35">
      <c r="B30" s="46"/>
      <c r="C30" s="311"/>
      <c r="D30" s="46"/>
      <c r="E30" s="311"/>
      <c r="F30" s="46"/>
      <c r="G30" s="46"/>
      <c r="H30" s="46"/>
      <c r="I30" s="46"/>
    </row>
  </sheetData>
  <mergeCells count="3">
    <mergeCell ref="B2:C2"/>
    <mergeCell ref="D2:E2"/>
    <mergeCell ref="A2:A3"/>
  </mergeCells>
  <phoneticPr fontId="5"/>
  <printOptions horizontalCentered="1"/>
  <pageMargins left="0.78740157480314965" right="0.78740157480314965"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zoomScale="80" zoomScaleNormal="80" zoomScaleSheetLayoutView="80" workbookViewId="0">
      <pane ySplit="5" topLeftCell="A6" activePane="bottomLeft" state="frozen"/>
      <selection activeCell="A59" sqref="A59:A61"/>
      <selection pane="bottomLeft" activeCell="A59" sqref="A59:A61"/>
    </sheetView>
  </sheetViews>
  <sheetFormatPr defaultRowHeight="15" x14ac:dyDescent="0.35"/>
  <cols>
    <col min="1" max="1" width="16.625" style="41" customWidth="1"/>
    <col min="2" max="13" width="10.625" style="15" customWidth="1"/>
    <col min="14" max="15" width="6.75" style="15" customWidth="1"/>
    <col min="16" max="16384" width="9" style="15"/>
  </cols>
  <sheetData>
    <row r="1" spans="1:16" s="63" customFormat="1" ht="18" customHeight="1" x14ac:dyDescent="0.15">
      <c r="A1" s="68" t="s">
        <v>68</v>
      </c>
      <c r="B1" s="67"/>
      <c r="C1" s="67"/>
      <c r="D1" s="67"/>
      <c r="E1" s="67"/>
      <c r="F1" s="64"/>
      <c r="G1" s="64"/>
      <c r="H1" s="64"/>
      <c r="I1" s="64"/>
      <c r="J1" s="66"/>
      <c r="K1" s="64"/>
      <c r="L1" s="90" t="s">
        <v>35</v>
      </c>
      <c r="M1" s="89"/>
      <c r="O1" s="64"/>
    </row>
    <row r="2" spans="1:16" ht="16.5" customHeight="1" x14ac:dyDescent="0.35">
      <c r="A2" s="62"/>
      <c r="B2" s="58" t="s">
        <v>67</v>
      </c>
      <c r="C2" s="88"/>
      <c r="D2" s="88"/>
      <c r="E2" s="88"/>
      <c r="F2" s="88"/>
      <c r="G2" s="88"/>
      <c r="H2" s="88"/>
      <c r="I2" s="88"/>
      <c r="J2" s="88"/>
      <c r="K2" s="88"/>
      <c r="L2" s="87"/>
      <c r="M2" s="86"/>
      <c r="N2" s="85"/>
      <c r="O2" s="56"/>
      <c r="P2" s="46"/>
    </row>
    <row r="3" spans="1:16" ht="16.5" customHeight="1" x14ac:dyDescent="0.35">
      <c r="A3" s="27"/>
      <c r="B3" s="84" t="s">
        <v>66</v>
      </c>
      <c r="C3" s="82"/>
      <c r="D3" s="84" t="s">
        <v>65</v>
      </c>
      <c r="E3" s="82"/>
      <c r="F3" s="35" t="s">
        <v>64</v>
      </c>
      <c r="G3" s="82"/>
      <c r="H3" s="35" t="s">
        <v>63</v>
      </c>
      <c r="I3" s="82"/>
      <c r="J3" s="84" t="s">
        <v>62</v>
      </c>
      <c r="K3" s="82"/>
      <c r="L3" s="83" t="s">
        <v>61</v>
      </c>
      <c r="M3" s="82"/>
      <c r="N3" s="81"/>
      <c r="O3" s="56"/>
      <c r="P3" s="46"/>
    </row>
    <row r="4" spans="1:16" ht="16.5" customHeight="1" x14ac:dyDescent="0.35">
      <c r="A4" s="27"/>
      <c r="B4" s="78"/>
      <c r="C4" s="76"/>
      <c r="D4" s="78"/>
      <c r="E4" s="76"/>
      <c r="F4" s="78"/>
      <c r="G4" s="76"/>
      <c r="H4" s="80"/>
      <c r="I4" s="79"/>
      <c r="J4" s="78"/>
      <c r="K4" s="76"/>
      <c r="L4" s="77"/>
      <c r="M4" s="76"/>
      <c r="N4" s="75"/>
      <c r="O4" s="74"/>
      <c r="P4" s="46"/>
    </row>
    <row r="5" spans="1:16" ht="16.5" customHeight="1" x14ac:dyDescent="0.35">
      <c r="A5" s="55"/>
      <c r="B5" s="73" t="s">
        <v>60</v>
      </c>
      <c r="C5" s="26" t="s">
        <v>59</v>
      </c>
      <c r="D5" s="73" t="s">
        <v>60</v>
      </c>
      <c r="E5" s="26" t="s">
        <v>59</v>
      </c>
      <c r="F5" s="73" t="s">
        <v>60</v>
      </c>
      <c r="G5" s="26" t="s">
        <v>59</v>
      </c>
      <c r="H5" s="73" t="s">
        <v>60</v>
      </c>
      <c r="I5" s="26" t="s">
        <v>59</v>
      </c>
      <c r="J5" s="73" t="s">
        <v>60</v>
      </c>
      <c r="K5" s="26" t="s">
        <v>59</v>
      </c>
      <c r="L5" s="73" t="s">
        <v>60</v>
      </c>
      <c r="M5" s="26" t="s">
        <v>59</v>
      </c>
      <c r="N5" s="72"/>
      <c r="O5" s="52"/>
      <c r="P5" s="46"/>
    </row>
    <row r="6" spans="1:16" ht="16.5" customHeight="1" x14ac:dyDescent="0.35">
      <c r="A6" s="24" t="s">
        <v>28</v>
      </c>
      <c r="B6" s="22">
        <v>4651</v>
      </c>
      <c r="C6" s="22">
        <v>90327</v>
      </c>
      <c r="D6" s="22">
        <v>162</v>
      </c>
      <c r="E6" s="22">
        <v>3341</v>
      </c>
      <c r="F6" s="22">
        <v>318</v>
      </c>
      <c r="G6" s="22">
        <v>4096</v>
      </c>
      <c r="H6" s="22">
        <v>53</v>
      </c>
      <c r="I6" s="22">
        <v>734</v>
      </c>
      <c r="J6" s="22">
        <v>1167</v>
      </c>
      <c r="K6" s="51">
        <v>27255</v>
      </c>
      <c r="L6" s="22">
        <v>33</v>
      </c>
      <c r="M6" s="22">
        <v>671</v>
      </c>
      <c r="N6" s="71"/>
      <c r="O6" s="49"/>
      <c r="P6" s="46"/>
    </row>
    <row r="7" spans="1:16" ht="33" customHeight="1" x14ac:dyDescent="0.35">
      <c r="A7" s="21" t="s">
        <v>27</v>
      </c>
      <c r="B7" s="20">
        <f>IF(SUM(B8,B17)=0,"-",SUM(B8,B17))</f>
        <v>326</v>
      </c>
      <c r="C7" s="20">
        <f>IF(SUM(C8,C17)=0,"-",SUM(C8,C17))</f>
        <v>6318</v>
      </c>
      <c r="D7" s="20">
        <f>IF(SUM(D8,D17)=0,"-",SUM(D8,D17))</f>
        <v>6</v>
      </c>
      <c r="E7" s="20">
        <f>IF(SUM(E8,E17)=0,"-",SUM(E8,E17))</f>
        <v>261</v>
      </c>
      <c r="F7" s="20">
        <f>IF(SUM(F8,F17)=0,"-",SUM(F8,F17))</f>
        <v>31</v>
      </c>
      <c r="G7" s="20">
        <f>IF(SUM(G8,G17)=0,"-",SUM(G8,G17))</f>
        <v>641</v>
      </c>
      <c r="H7" s="20">
        <f>IF(SUM(H8,H17)=0,"-",SUM(H8,H17))</f>
        <v>9</v>
      </c>
      <c r="I7" s="20">
        <f>IF(SUM(I8,I17)=0,"-",SUM(I8,I17))</f>
        <v>124</v>
      </c>
      <c r="J7" s="20">
        <f>IF(SUM(J8,J17)=0,"-",SUM(J8,J17))</f>
        <v>96</v>
      </c>
      <c r="K7" s="20">
        <f>IF(SUM(K8,K17)=0,"-",SUM(K8,K17))</f>
        <v>3619</v>
      </c>
      <c r="L7" s="20">
        <f>IF(SUM(L8,L17)=0,"-",SUM(L8,L17))</f>
        <v>1</v>
      </c>
      <c r="M7" s="20">
        <f>IF(SUM(M8,M17)=0,"-",SUM(M8,M17))</f>
        <v>34</v>
      </c>
      <c r="N7" s="71"/>
      <c r="O7" s="49"/>
      <c r="P7" s="46"/>
    </row>
    <row r="8" spans="1:16" ht="16.5" customHeight="1" x14ac:dyDescent="0.35">
      <c r="A8" s="19" t="s">
        <v>26</v>
      </c>
      <c r="B8" s="17">
        <f>IF(SUM(B9:B16)=0,"-",SUM(B9:B16))</f>
        <v>221</v>
      </c>
      <c r="C8" s="17">
        <f>IF(SUM(C9:C16)=0,"-",SUM(C9:C16))</f>
        <v>3589</v>
      </c>
      <c r="D8" s="17">
        <f>IF(SUM(D9:D16)=0,"-",SUM(D9:D16))</f>
        <v>2</v>
      </c>
      <c r="E8" s="17">
        <f>IF(SUM(E9:E16)=0,"-",SUM(E9:E16))</f>
        <v>107</v>
      </c>
      <c r="F8" s="17">
        <f>IF(SUM(F9:F16)=0,"-",SUM(F9:F16))</f>
        <v>24</v>
      </c>
      <c r="G8" s="17">
        <f>IF(SUM(G9:G16)=0,"-",SUM(G9:G16))</f>
        <v>439</v>
      </c>
      <c r="H8" s="17" t="str">
        <f>IF(SUM(H9:H16)=0,"-",SUM(H9:H16))</f>
        <v>-</v>
      </c>
      <c r="I8" s="17" t="str">
        <f>IF(SUM(I9:I16)=0,"-",SUM(I9:I16))</f>
        <v>-</v>
      </c>
      <c r="J8" s="17">
        <f>IF(SUM(J9:J16)=0,"-",SUM(J9:J16))</f>
        <v>43</v>
      </c>
      <c r="K8" s="17">
        <f>IF(SUM(K9:K16)=0,"-",SUM(K9:K16))</f>
        <v>786</v>
      </c>
      <c r="L8" s="17">
        <f>IF(SUM(L9:L16)=0,"-",SUM(L9:L16))</f>
        <v>1</v>
      </c>
      <c r="M8" s="17">
        <f>IF(SUM(M9:M16)=0,"-",SUM(M9:M16))</f>
        <v>34</v>
      </c>
      <c r="N8" s="70"/>
      <c r="O8" s="48"/>
      <c r="P8" s="46"/>
    </row>
    <row r="9" spans="1:16" ht="16.5" customHeight="1" x14ac:dyDescent="0.35">
      <c r="A9" s="14" t="s">
        <v>58</v>
      </c>
      <c r="B9" s="12">
        <v>88</v>
      </c>
      <c r="C9" s="12">
        <v>1749</v>
      </c>
      <c r="D9" s="12">
        <v>1</v>
      </c>
      <c r="E9" s="12">
        <v>7</v>
      </c>
      <c r="F9" s="12">
        <v>10</v>
      </c>
      <c r="G9" s="12">
        <v>156</v>
      </c>
      <c r="H9" s="12" t="s">
        <v>40</v>
      </c>
      <c r="I9" s="12" t="s">
        <v>40</v>
      </c>
      <c r="J9" s="12">
        <v>4</v>
      </c>
      <c r="K9" s="12">
        <v>78</v>
      </c>
      <c r="L9" s="12" t="s">
        <v>40</v>
      </c>
      <c r="M9" s="12" t="s">
        <v>40</v>
      </c>
      <c r="N9" s="70"/>
      <c r="O9" s="48"/>
      <c r="P9" s="46"/>
    </row>
    <row r="10" spans="1:16" ht="16.5" customHeight="1" x14ac:dyDescent="0.35">
      <c r="A10" s="11" t="s">
        <v>24</v>
      </c>
      <c r="B10" s="9">
        <v>51</v>
      </c>
      <c r="C10" s="9">
        <v>731</v>
      </c>
      <c r="D10" s="9">
        <v>1</v>
      </c>
      <c r="E10" s="9">
        <v>100</v>
      </c>
      <c r="F10" s="9">
        <v>1</v>
      </c>
      <c r="G10" s="9">
        <v>25</v>
      </c>
      <c r="H10" s="9" t="s">
        <v>40</v>
      </c>
      <c r="I10" s="9" t="s">
        <v>40</v>
      </c>
      <c r="J10" s="9">
        <v>7</v>
      </c>
      <c r="K10" s="9">
        <v>70</v>
      </c>
      <c r="L10" s="9">
        <v>1</v>
      </c>
      <c r="M10" s="9">
        <v>34</v>
      </c>
      <c r="N10" s="70"/>
      <c r="O10" s="48"/>
      <c r="P10" s="46"/>
    </row>
    <row r="11" spans="1:16" ht="16.5" customHeight="1" x14ac:dyDescent="0.35">
      <c r="A11" s="11" t="s">
        <v>23</v>
      </c>
      <c r="B11" s="9">
        <v>15</v>
      </c>
      <c r="C11" s="9">
        <v>406</v>
      </c>
      <c r="D11" s="9" t="s">
        <v>40</v>
      </c>
      <c r="E11" s="9" t="s">
        <v>40</v>
      </c>
      <c r="F11" s="9">
        <v>4</v>
      </c>
      <c r="G11" s="9">
        <v>176</v>
      </c>
      <c r="H11" s="9" t="s">
        <v>40</v>
      </c>
      <c r="I11" s="9" t="s">
        <v>40</v>
      </c>
      <c r="J11" s="9">
        <v>6</v>
      </c>
      <c r="K11" s="9">
        <v>55</v>
      </c>
      <c r="L11" s="9" t="s">
        <v>40</v>
      </c>
      <c r="M11" s="9" t="s">
        <v>40</v>
      </c>
      <c r="N11" s="70"/>
      <c r="O11" s="48"/>
      <c r="P11" s="46"/>
    </row>
    <row r="12" spans="1:16" ht="16.5" customHeight="1" x14ac:dyDescent="0.35">
      <c r="A12" s="11" t="s">
        <v>22</v>
      </c>
      <c r="B12" s="9">
        <v>3</v>
      </c>
      <c r="C12" s="9">
        <v>120</v>
      </c>
      <c r="D12" s="9" t="s">
        <v>40</v>
      </c>
      <c r="E12" s="9" t="s">
        <v>40</v>
      </c>
      <c r="F12" s="9" t="s">
        <v>40</v>
      </c>
      <c r="G12" s="9" t="s">
        <v>40</v>
      </c>
      <c r="H12" s="9" t="s">
        <v>40</v>
      </c>
      <c r="I12" s="9" t="s">
        <v>40</v>
      </c>
      <c r="J12" s="9">
        <v>12</v>
      </c>
      <c r="K12" s="9">
        <v>337</v>
      </c>
      <c r="L12" s="9" t="s">
        <v>40</v>
      </c>
      <c r="M12" s="9" t="s">
        <v>40</v>
      </c>
      <c r="N12" s="70"/>
      <c r="O12" s="48"/>
      <c r="P12" s="46"/>
    </row>
    <row r="13" spans="1:16" ht="16.5" customHeight="1" x14ac:dyDescent="0.35">
      <c r="A13" s="11" t="s">
        <v>57</v>
      </c>
      <c r="B13" s="9">
        <v>11</v>
      </c>
      <c r="C13" s="9">
        <v>124</v>
      </c>
      <c r="D13" s="9" t="s">
        <v>40</v>
      </c>
      <c r="E13" s="9" t="s">
        <v>40</v>
      </c>
      <c r="F13" s="9" t="s">
        <v>40</v>
      </c>
      <c r="G13" s="9" t="s">
        <v>40</v>
      </c>
      <c r="H13" s="9" t="s">
        <v>40</v>
      </c>
      <c r="I13" s="9" t="s">
        <v>40</v>
      </c>
      <c r="J13" s="9">
        <v>2</v>
      </c>
      <c r="K13" s="9">
        <v>76</v>
      </c>
      <c r="L13" s="9" t="s">
        <v>40</v>
      </c>
      <c r="M13" s="9" t="s">
        <v>40</v>
      </c>
      <c r="N13" s="70"/>
      <c r="O13" s="48"/>
      <c r="P13" s="46"/>
    </row>
    <row r="14" spans="1:16" ht="16.5" customHeight="1" x14ac:dyDescent="0.35">
      <c r="A14" s="11" t="s">
        <v>56</v>
      </c>
      <c r="B14" s="9">
        <v>5</v>
      </c>
      <c r="C14" s="9">
        <v>50</v>
      </c>
      <c r="D14" s="9" t="s">
        <v>40</v>
      </c>
      <c r="E14" s="9" t="s">
        <v>40</v>
      </c>
      <c r="F14" s="9">
        <v>9</v>
      </c>
      <c r="G14" s="9">
        <v>82</v>
      </c>
      <c r="H14" s="9" t="s">
        <v>40</v>
      </c>
      <c r="I14" s="9" t="s">
        <v>40</v>
      </c>
      <c r="J14" s="9">
        <v>11</v>
      </c>
      <c r="K14" s="9">
        <v>110</v>
      </c>
      <c r="L14" s="9" t="s">
        <v>40</v>
      </c>
      <c r="M14" s="9" t="s">
        <v>40</v>
      </c>
      <c r="N14" s="70"/>
      <c r="O14" s="48"/>
      <c r="P14" s="46"/>
    </row>
    <row r="15" spans="1:16" ht="16.5" customHeight="1" x14ac:dyDescent="0.35">
      <c r="A15" s="11" t="s">
        <v>19</v>
      </c>
      <c r="B15" s="9">
        <v>1</v>
      </c>
      <c r="C15" s="9">
        <v>39</v>
      </c>
      <c r="D15" s="9" t="s">
        <v>40</v>
      </c>
      <c r="E15" s="9" t="s">
        <v>40</v>
      </c>
      <c r="F15" s="9" t="s">
        <v>40</v>
      </c>
      <c r="G15" s="9" t="s">
        <v>40</v>
      </c>
      <c r="H15" s="9" t="s">
        <v>40</v>
      </c>
      <c r="I15" s="9" t="s">
        <v>40</v>
      </c>
      <c r="J15" s="9" t="s">
        <v>40</v>
      </c>
      <c r="K15" s="9" t="s">
        <v>40</v>
      </c>
      <c r="L15" s="9" t="s">
        <v>40</v>
      </c>
      <c r="M15" s="9" t="s">
        <v>40</v>
      </c>
      <c r="N15" s="70"/>
      <c r="O15" s="48"/>
      <c r="P15" s="46"/>
    </row>
    <row r="16" spans="1:16" ht="16.5" customHeight="1" x14ac:dyDescent="0.35">
      <c r="A16" s="8" t="s">
        <v>18</v>
      </c>
      <c r="B16" s="6">
        <v>47</v>
      </c>
      <c r="C16" s="6">
        <v>370</v>
      </c>
      <c r="D16" s="6" t="s">
        <v>40</v>
      </c>
      <c r="E16" s="6" t="s">
        <v>40</v>
      </c>
      <c r="F16" s="6" t="s">
        <v>40</v>
      </c>
      <c r="G16" s="6" t="s">
        <v>40</v>
      </c>
      <c r="H16" s="6" t="s">
        <v>40</v>
      </c>
      <c r="I16" s="6" t="s">
        <v>40</v>
      </c>
      <c r="J16" s="6">
        <v>1</v>
      </c>
      <c r="K16" s="6">
        <v>60</v>
      </c>
      <c r="L16" s="6" t="s">
        <v>40</v>
      </c>
      <c r="M16" s="6" t="s">
        <v>40</v>
      </c>
      <c r="N16" s="70"/>
      <c r="O16" s="48"/>
      <c r="P16" s="46"/>
    </row>
    <row r="17" spans="1:16" ht="16.5" customHeight="1" x14ac:dyDescent="0.35">
      <c r="A17" s="19" t="s">
        <v>17</v>
      </c>
      <c r="B17" s="17">
        <v>105</v>
      </c>
      <c r="C17" s="17">
        <v>2729</v>
      </c>
      <c r="D17" s="17">
        <v>4</v>
      </c>
      <c r="E17" s="17">
        <v>154</v>
      </c>
      <c r="F17" s="17">
        <v>7</v>
      </c>
      <c r="G17" s="17">
        <v>202</v>
      </c>
      <c r="H17" s="17">
        <v>9</v>
      </c>
      <c r="I17" s="17">
        <v>124</v>
      </c>
      <c r="J17" s="17">
        <v>53</v>
      </c>
      <c r="K17" s="17">
        <v>2833</v>
      </c>
      <c r="L17" s="17" t="s">
        <v>40</v>
      </c>
      <c r="M17" s="17" t="s">
        <v>40</v>
      </c>
      <c r="N17" s="70"/>
      <c r="O17" s="48"/>
      <c r="P17" s="46"/>
    </row>
    <row r="18" spans="1:16" ht="33" customHeight="1" x14ac:dyDescent="0.35">
      <c r="A18" s="21" t="s">
        <v>16</v>
      </c>
      <c r="B18" s="20">
        <f>B19</f>
        <v>404</v>
      </c>
      <c r="C18" s="20">
        <f>C19</f>
        <v>2929</v>
      </c>
      <c r="D18" s="20">
        <f>D19</f>
        <v>13</v>
      </c>
      <c r="E18" s="20">
        <f>E19</f>
        <v>167</v>
      </c>
      <c r="F18" s="20">
        <f>F19</f>
        <v>20</v>
      </c>
      <c r="G18" s="20">
        <f>G19</f>
        <v>420</v>
      </c>
      <c r="H18" s="20" t="str">
        <f>H19</f>
        <v>-</v>
      </c>
      <c r="I18" s="20" t="str">
        <f>I19</f>
        <v>-</v>
      </c>
      <c r="J18" s="20">
        <f>J19</f>
        <v>22</v>
      </c>
      <c r="K18" s="20">
        <f>K19</f>
        <v>441</v>
      </c>
      <c r="L18" s="20" t="str">
        <f>L19</f>
        <v>-</v>
      </c>
      <c r="M18" s="20" t="str">
        <f>M19</f>
        <v>-</v>
      </c>
      <c r="N18" s="70"/>
      <c r="O18" s="48"/>
      <c r="P18" s="46"/>
    </row>
    <row r="19" spans="1:16" ht="16.5" customHeight="1" x14ac:dyDescent="0.35">
      <c r="A19" s="19" t="s">
        <v>15</v>
      </c>
      <c r="B19" s="17">
        <v>404</v>
      </c>
      <c r="C19" s="17">
        <v>2929</v>
      </c>
      <c r="D19" s="17">
        <v>13</v>
      </c>
      <c r="E19" s="17">
        <v>167</v>
      </c>
      <c r="F19" s="17">
        <v>20</v>
      </c>
      <c r="G19" s="17">
        <v>420</v>
      </c>
      <c r="H19" s="17" t="s">
        <v>8</v>
      </c>
      <c r="I19" s="17" t="s">
        <v>8</v>
      </c>
      <c r="J19" s="17">
        <v>22</v>
      </c>
      <c r="K19" s="17">
        <v>441</v>
      </c>
      <c r="L19" s="17" t="s">
        <v>8</v>
      </c>
      <c r="M19" s="17" t="s">
        <v>8</v>
      </c>
      <c r="N19" s="70"/>
      <c r="O19" s="48"/>
      <c r="P19" s="46"/>
    </row>
    <row r="20" spans="1:16" ht="16.5" customHeight="1" x14ac:dyDescent="0.35">
      <c r="A20" s="14" t="s">
        <v>14</v>
      </c>
      <c r="B20" s="12">
        <v>83</v>
      </c>
      <c r="C20" s="12">
        <v>886</v>
      </c>
      <c r="D20" s="12">
        <v>7</v>
      </c>
      <c r="E20" s="12">
        <v>82</v>
      </c>
      <c r="F20" s="12">
        <v>2</v>
      </c>
      <c r="G20" s="12">
        <v>45</v>
      </c>
      <c r="H20" s="12" t="s">
        <v>40</v>
      </c>
      <c r="I20" s="12" t="s">
        <v>40</v>
      </c>
      <c r="J20" s="12">
        <v>1</v>
      </c>
      <c r="K20" s="12">
        <v>20</v>
      </c>
      <c r="L20" s="12" t="s">
        <v>40</v>
      </c>
      <c r="M20" s="12" t="s">
        <v>40</v>
      </c>
      <c r="N20" s="70"/>
      <c r="O20" s="48"/>
      <c r="P20" s="46"/>
    </row>
    <row r="21" spans="1:16" ht="16.5" customHeight="1" x14ac:dyDescent="0.35">
      <c r="A21" s="11" t="s">
        <v>13</v>
      </c>
      <c r="B21" s="9">
        <v>222</v>
      </c>
      <c r="C21" s="9">
        <v>22</v>
      </c>
      <c r="D21" s="9" t="s">
        <v>40</v>
      </c>
      <c r="E21" s="9" t="s">
        <v>40</v>
      </c>
      <c r="F21" s="9">
        <v>12</v>
      </c>
      <c r="G21" s="9">
        <v>242</v>
      </c>
      <c r="H21" s="9" t="s">
        <v>40</v>
      </c>
      <c r="I21" s="9" t="s">
        <v>40</v>
      </c>
      <c r="J21" s="9">
        <v>4</v>
      </c>
      <c r="K21" s="9">
        <v>41</v>
      </c>
      <c r="L21" s="9" t="s">
        <v>40</v>
      </c>
      <c r="M21" s="9" t="s">
        <v>40</v>
      </c>
      <c r="N21" s="70"/>
      <c r="O21" s="48"/>
      <c r="P21" s="46"/>
    </row>
    <row r="22" spans="1:16" ht="16.5" customHeight="1" x14ac:dyDescent="0.35">
      <c r="A22" s="11" t="s">
        <v>12</v>
      </c>
      <c r="B22" s="9">
        <v>47</v>
      </c>
      <c r="C22" s="9">
        <v>502</v>
      </c>
      <c r="D22" s="9">
        <v>6</v>
      </c>
      <c r="E22" s="9">
        <v>85</v>
      </c>
      <c r="F22" s="9">
        <v>6</v>
      </c>
      <c r="G22" s="9">
        <v>133</v>
      </c>
      <c r="H22" s="9" t="s">
        <v>40</v>
      </c>
      <c r="I22" s="9" t="s">
        <v>40</v>
      </c>
      <c r="J22" s="9">
        <v>14</v>
      </c>
      <c r="K22" s="9">
        <v>266</v>
      </c>
      <c r="L22" s="9" t="s">
        <v>40</v>
      </c>
      <c r="M22" s="9" t="s">
        <v>40</v>
      </c>
      <c r="N22" s="70"/>
      <c r="O22" s="48"/>
      <c r="P22" s="46"/>
    </row>
    <row r="23" spans="1:16" ht="16.5" customHeight="1" x14ac:dyDescent="0.35">
      <c r="A23" s="8" t="s">
        <v>11</v>
      </c>
      <c r="B23" s="6">
        <v>52</v>
      </c>
      <c r="C23" s="6">
        <v>1519</v>
      </c>
      <c r="D23" s="6" t="s">
        <v>40</v>
      </c>
      <c r="E23" s="6" t="s">
        <v>40</v>
      </c>
      <c r="F23" s="6" t="s">
        <v>40</v>
      </c>
      <c r="G23" s="6" t="s">
        <v>40</v>
      </c>
      <c r="H23" s="6" t="s">
        <v>40</v>
      </c>
      <c r="I23" s="6" t="s">
        <v>40</v>
      </c>
      <c r="J23" s="6">
        <v>3</v>
      </c>
      <c r="K23" s="6">
        <v>114</v>
      </c>
      <c r="L23" s="6" t="s">
        <v>40</v>
      </c>
      <c r="M23" s="6" t="s">
        <v>40</v>
      </c>
      <c r="N23" s="70"/>
      <c r="O23" s="48"/>
      <c r="P23" s="46"/>
    </row>
    <row r="24" spans="1:16" ht="33" customHeight="1" x14ac:dyDescent="0.35">
      <c r="A24" s="21" t="s">
        <v>10</v>
      </c>
      <c r="B24" s="20">
        <f>B25</f>
        <v>124</v>
      </c>
      <c r="C24" s="20">
        <f>C25</f>
        <v>2036</v>
      </c>
      <c r="D24" s="20" t="str">
        <f>D25</f>
        <v>-</v>
      </c>
      <c r="E24" s="20" t="str">
        <f>E25</f>
        <v>-</v>
      </c>
      <c r="F24" s="20">
        <f>F25</f>
        <v>1</v>
      </c>
      <c r="G24" s="20">
        <f>G25</f>
        <v>87</v>
      </c>
      <c r="H24" s="20" t="str">
        <f>H25</f>
        <v>-</v>
      </c>
      <c r="I24" s="20" t="str">
        <f>I25</f>
        <v>-</v>
      </c>
      <c r="J24" s="20">
        <f>J25</f>
        <v>12</v>
      </c>
      <c r="K24" s="20">
        <f>K25</f>
        <v>65</v>
      </c>
      <c r="L24" s="20" t="str">
        <f>L25</f>
        <v>-</v>
      </c>
      <c r="M24" s="20" t="str">
        <f>M25</f>
        <v>-</v>
      </c>
      <c r="N24" s="70"/>
      <c r="O24" s="48"/>
      <c r="P24" s="46"/>
    </row>
    <row r="25" spans="1:16" ht="16.5" customHeight="1" x14ac:dyDescent="0.35">
      <c r="A25" s="19" t="s">
        <v>9</v>
      </c>
      <c r="B25" s="17">
        <v>124</v>
      </c>
      <c r="C25" s="17">
        <v>2036</v>
      </c>
      <c r="D25" s="17" t="s">
        <v>8</v>
      </c>
      <c r="E25" s="17" t="s">
        <v>8</v>
      </c>
      <c r="F25" s="17">
        <v>1</v>
      </c>
      <c r="G25" s="17">
        <v>87</v>
      </c>
      <c r="H25" s="17" t="s">
        <v>8</v>
      </c>
      <c r="I25" s="17" t="s">
        <v>8</v>
      </c>
      <c r="J25" s="17">
        <v>12</v>
      </c>
      <c r="K25" s="17">
        <v>65</v>
      </c>
      <c r="L25" s="17" t="s">
        <v>8</v>
      </c>
      <c r="M25" s="17" t="s">
        <v>8</v>
      </c>
      <c r="N25" s="70"/>
      <c r="O25" s="48"/>
      <c r="P25" s="46"/>
    </row>
    <row r="26" spans="1:16" ht="16.5" customHeight="1" x14ac:dyDescent="0.35">
      <c r="A26" s="14" t="s">
        <v>7</v>
      </c>
      <c r="B26" s="12">
        <v>62</v>
      </c>
      <c r="C26" s="12">
        <v>746</v>
      </c>
      <c r="D26" s="12" t="s">
        <v>2</v>
      </c>
      <c r="E26" s="12" t="s">
        <v>2</v>
      </c>
      <c r="F26" s="12" t="s">
        <v>2</v>
      </c>
      <c r="G26" s="12" t="s">
        <v>2</v>
      </c>
      <c r="H26" s="12" t="s">
        <v>2</v>
      </c>
      <c r="I26" s="12" t="s">
        <v>2</v>
      </c>
      <c r="J26" s="12">
        <v>11</v>
      </c>
      <c r="K26" s="12">
        <v>34</v>
      </c>
      <c r="L26" s="12" t="s">
        <v>2</v>
      </c>
      <c r="M26" s="12" t="s">
        <v>2</v>
      </c>
      <c r="N26" s="70"/>
      <c r="O26" s="48"/>
      <c r="P26" s="46"/>
    </row>
    <row r="27" spans="1:16" ht="16.5" customHeight="1" x14ac:dyDescent="0.35">
      <c r="A27" s="11" t="s">
        <v>6</v>
      </c>
      <c r="B27" s="9">
        <v>15</v>
      </c>
      <c r="C27" s="9">
        <v>258</v>
      </c>
      <c r="D27" s="9" t="s">
        <v>2</v>
      </c>
      <c r="E27" s="9" t="s">
        <v>2</v>
      </c>
      <c r="F27" s="9">
        <v>1</v>
      </c>
      <c r="G27" s="9">
        <v>87</v>
      </c>
      <c r="H27" s="9" t="s">
        <v>2</v>
      </c>
      <c r="I27" s="9" t="s">
        <v>2</v>
      </c>
      <c r="J27" s="9">
        <v>1</v>
      </c>
      <c r="K27" s="9">
        <v>31</v>
      </c>
      <c r="L27" s="9" t="s">
        <v>2</v>
      </c>
      <c r="M27" s="9" t="s">
        <v>2</v>
      </c>
      <c r="N27" s="70"/>
      <c r="O27" s="48"/>
      <c r="P27" s="46"/>
    </row>
    <row r="28" spans="1:16" ht="16.5" customHeight="1" x14ac:dyDescent="0.35">
      <c r="A28" s="11" t="s">
        <v>55</v>
      </c>
      <c r="B28" s="9" t="s">
        <v>2</v>
      </c>
      <c r="C28" s="9" t="s">
        <v>2</v>
      </c>
      <c r="D28" s="9" t="s">
        <v>2</v>
      </c>
      <c r="E28" s="9" t="s">
        <v>2</v>
      </c>
      <c r="F28" s="9" t="s">
        <v>2</v>
      </c>
      <c r="G28" s="9" t="s">
        <v>2</v>
      </c>
      <c r="H28" s="9" t="s">
        <v>2</v>
      </c>
      <c r="I28" s="9" t="s">
        <v>2</v>
      </c>
      <c r="J28" s="9" t="s">
        <v>2</v>
      </c>
      <c r="K28" s="9" t="s">
        <v>2</v>
      </c>
      <c r="L28" s="9" t="s">
        <v>2</v>
      </c>
      <c r="M28" s="9" t="s">
        <v>2</v>
      </c>
      <c r="N28" s="70"/>
      <c r="O28" s="48"/>
      <c r="P28" s="46"/>
    </row>
    <row r="29" spans="1:16" ht="16.5" customHeight="1" x14ac:dyDescent="0.35">
      <c r="A29" s="11" t="s">
        <v>4</v>
      </c>
      <c r="B29" s="9">
        <v>43</v>
      </c>
      <c r="C29" s="9">
        <v>895</v>
      </c>
      <c r="D29" s="9" t="s">
        <v>2</v>
      </c>
      <c r="E29" s="9" t="s">
        <v>2</v>
      </c>
      <c r="F29" s="9" t="s">
        <v>2</v>
      </c>
      <c r="G29" s="9" t="s">
        <v>2</v>
      </c>
      <c r="H29" s="9" t="s">
        <v>2</v>
      </c>
      <c r="I29" s="9" t="s">
        <v>2</v>
      </c>
      <c r="J29" s="9" t="s">
        <v>2</v>
      </c>
      <c r="K29" s="9" t="s">
        <v>2</v>
      </c>
      <c r="L29" s="9" t="s">
        <v>2</v>
      </c>
      <c r="M29" s="9" t="s">
        <v>2</v>
      </c>
      <c r="N29" s="70"/>
      <c r="O29" s="48"/>
      <c r="P29" s="46"/>
    </row>
    <row r="30" spans="1:16" ht="16.5" customHeight="1" x14ac:dyDescent="0.35">
      <c r="A30" s="8" t="s">
        <v>3</v>
      </c>
      <c r="B30" s="6">
        <v>4</v>
      </c>
      <c r="C30" s="6">
        <v>137</v>
      </c>
      <c r="D30" s="6" t="s">
        <v>2</v>
      </c>
      <c r="E30" s="6" t="s">
        <v>2</v>
      </c>
      <c r="F30" s="6" t="s">
        <v>2</v>
      </c>
      <c r="G30" s="6" t="s">
        <v>2</v>
      </c>
      <c r="H30" s="6" t="s">
        <v>2</v>
      </c>
      <c r="I30" s="6" t="s">
        <v>2</v>
      </c>
      <c r="J30" s="6" t="s">
        <v>2</v>
      </c>
      <c r="K30" s="6" t="s">
        <v>2</v>
      </c>
      <c r="L30" s="6" t="s">
        <v>2</v>
      </c>
      <c r="M30" s="6" t="s">
        <v>2</v>
      </c>
      <c r="N30" s="70"/>
      <c r="O30" s="48"/>
      <c r="P30" s="46"/>
    </row>
    <row r="31" spans="1:16" ht="16.5" customHeight="1" x14ac:dyDescent="0.35">
      <c r="A31" s="47" t="s">
        <v>39</v>
      </c>
      <c r="B31" s="45"/>
      <c r="C31" s="45"/>
      <c r="D31" s="46"/>
      <c r="E31" s="46"/>
      <c r="F31" s="16"/>
      <c r="G31" s="16"/>
      <c r="H31" s="16"/>
      <c r="I31" s="16"/>
      <c r="J31" s="16"/>
      <c r="K31" s="45"/>
      <c r="L31" s="45"/>
      <c r="M31" s="45"/>
      <c r="N31" s="16"/>
      <c r="O31" s="16"/>
    </row>
    <row r="32" spans="1:16" ht="16.5" customHeight="1" x14ac:dyDescent="0.35">
      <c r="A32" s="69"/>
      <c r="B32" s="16"/>
      <c r="C32" s="16"/>
      <c r="D32" s="16"/>
      <c r="E32" s="16"/>
      <c r="F32" s="16"/>
      <c r="G32" s="16"/>
      <c r="H32" s="16"/>
      <c r="I32" s="16"/>
      <c r="J32" s="16"/>
    </row>
  </sheetData>
  <mergeCells count="9">
    <mergeCell ref="N2:O3"/>
    <mergeCell ref="L1:M1"/>
    <mergeCell ref="B2:M2"/>
    <mergeCell ref="B3:C4"/>
    <mergeCell ref="D3:E4"/>
    <mergeCell ref="F3:G4"/>
    <mergeCell ref="J3:K4"/>
    <mergeCell ref="L3:M4"/>
    <mergeCell ref="H3:I4"/>
  </mergeCells>
  <phoneticPr fontId="3"/>
  <printOptions horizontalCentered="1"/>
  <pageMargins left="0.29527559055118113" right="0.29527559055118113" top="0.78740157480314965" bottom="0.78740157480314965"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showGridLines="0" zoomScale="80" zoomScaleNormal="80" zoomScaleSheetLayoutView="80" workbookViewId="0">
      <pane xSplit="1" ySplit="4" topLeftCell="B5" activePane="bottomRight" state="frozen"/>
      <selection activeCell="A59" sqref="A59:A61"/>
      <selection pane="topRight" activeCell="A59" sqref="A59:A61"/>
      <selection pane="bottomLeft" activeCell="A59" sqref="A59:A61"/>
      <selection pane="bottomRight" activeCell="A59" sqref="A59:A61"/>
    </sheetView>
  </sheetViews>
  <sheetFormatPr defaultRowHeight="15" x14ac:dyDescent="0.35"/>
  <cols>
    <col min="1" max="1" width="16.625" style="41" customWidth="1"/>
    <col min="2" max="17" width="8.125" style="15" customWidth="1"/>
    <col min="18" max="16384" width="9" style="15"/>
  </cols>
  <sheetData>
    <row r="1" spans="1:21" s="63" customFormat="1" ht="18" customHeight="1" x14ac:dyDescent="0.15">
      <c r="A1" s="68" t="s">
        <v>77</v>
      </c>
      <c r="D1" s="64"/>
      <c r="E1" s="64"/>
      <c r="F1" s="64"/>
      <c r="G1" s="64"/>
      <c r="H1" s="64"/>
      <c r="I1" s="64"/>
      <c r="J1" s="64"/>
      <c r="K1" s="64"/>
      <c r="L1" s="64"/>
      <c r="M1" s="64"/>
      <c r="N1" s="64"/>
      <c r="O1" s="64"/>
      <c r="P1" s="65"/>
      <c r="Q1" s="65" t="s">
        <v>35</v>
      </c>
      <c r="S1" s="64"/>
      <c r="T1" s="64"/>
      <c r="U1" s="64"/>
    </row>
    <row r="2" spans="1:21" ht="16.5" customHeight="1" x14ac:dyDescent="0.35">
      <c r="A2" s="62"/>
      <c r="B2" s="105" t="s">
        <v>76</v>
      </c>
      <c r="C2" s="104"/>
      <c r="D2" s="104"/>
      <c r="E2" s="104"/>
      <c r="F2" s="104"/>
      <c r="G2" s="104"/>
      <c r="H2" s="104"/>
      <c r="I2" s="104"/>
      <c r="J2" s="104"/>
      <c r="K2" s="104"/>
      <c r="L2" s="104"/>
      <c r="M2" s="104"/>
      <c r="N2" s="104"/>
      <c r="O2" s="103"/>
      <c r="P2" s="35" t="s">
        <v>75</v>
      </c>
      <c r="Q2" s="102"/>
      <c r="R2" s="16"/>
      <c r="S2" s="45"/>
      <c r="T2" s="45"/>
      <c r="U2" s="45"/>
    </row>
    <row r="3" spans="1:21" ht="16.5" customHeight="1" x14ac:dyDescent="0.35">
      <c r="A3" s="101"/>
      <c r="B3" s="58" t="s">
        <v>48</v>
      </c>
      <c r="C3" s="100"/>
      <c r="D3" s="99" t="s">
        <v>47</v>
      </c>
      <c r="E3" s="100"/>
      <c r="F3" s="99" t="s">
        <v>46</v>
      </c>
      <c r="G3" s="100"/>
      <c r="H3" s="99" t="s">
        <v>74</v>
      </c>
      <c r="I3" s="100"/>
      <c r="J3" s="99" t="s">
        <v>73</v>
      </c>
      <c r="K3" s="59"/>
      <c r="L3" s="99" t="s">
        <v>72</v>
      </c>
      <c r="M3" s="59"/>
      <c r="N3" s="98" t="s">
        <v>62</v>
      </c>
      <c r="O3" s="97"/>
      <c r="P3" s="96"/>
      <c r="Q3" s="95"/>
      <c r="R3" s="16"/>
      <c r="S3" s="45"/>
      <c r="T3" s="45"/>
      <c r="U3" s="45"/>
    </row>
    <row r="4" spans="1:21" ht="33" customHeight="1" x14ac:dyDescent="0.35">
      <c r="A4" s="94"/>
      <c r="B4" s="26" t="s">
        <v>60</v>
      </c>
      <c r="C4" s="26" t="s">
        <v>71</v>
      </c>
      <c r="D4" s="26" t="s">
        <v>60</v>
      </c>
      <c r="E4" s="26" t="s">
        <v>71</v>
      </c>
      <c r="F4" s="26" t="s">
        <v>60</v>
      </c>
      <c r="G4" s="26" t="s">
        <v>71</v>
      </c>
      <c r="H4" s="26" t="s">
        <v>60</v>
      </c>
      <c r="I4" s="26" t="s">
        <v>71</v>
      </c>
      <c r="J4" s="26" t="s">
        <v>60</v>
      </c>
      <c r="K4" s="26" t="s">
        <v>71</v>
      </c>
      <c r="L4" s="26" t="s">
        <v>60</v>
      </c>
      <c r="M4" s="26" t="s">
        <v>71</v>
      </c>
      <c r="N4" s="26" t="s">
        <v>60</v>
      </c>
      <c r="O4" s="26" t="s">
        <v>71</v>
      </c>
      <c r="P4" s="26" t="s">
        <v>60</v>
      </c>
      <c r="Q4" s="26" t="s">
        <v>71</v>
      </c>
      <c r="R4" s="16"/>
      <c r="S4" s="45"/>
      <c r="T4" s="45"/>
      <c r="U4" s="45"/>
    </row>
    <row r="5" spans="1:21" ht="16.5" customHeight="1" x14ac:dyDescent="0.35">
      <c r="A5" s="93" t="s">
        <v>28</v>
      </c>
      <c r="B5" s="22">
        <v>1219</v>
      </c>
      <c r="C5" s="22">
        <v>5517</v>
      </c>
      <c r="D5" s="22">
        <v>925</v>
      </c>
      <c r="E5" s="22">
        <v>2030</v>
      </c>
      <c r="F5" s="22">
        <v>862</v>
      </c>
      <c r="G5" s="22">
        <v>2358</v>
      </c>
      <c r="H5" s="22">
        <v>203</v>
      </c>
      <c r="I5" s="22">
        <v>2233</v>
      </c>
      <c r="J5" s="22">
        <v>87</v>
      </c>
      <c r="K5" s="22">
        <v>1031</v>
      </c>
      <c r="L5" s="22">
        <v>309</v>
      </c>
      <c r="M5" s="22">
        <v>813</v>
      </c>
      <c r="N5" s="22">
        <v>2812</v>
      </c>
      <c r="O5" s="22">
        <v>10705</v>
      </c>
      <c r="P5" s="22">
        <v>9071</v>
      </c>
      <c r="Q5" s="22">
        <v>51890</v>
      </c>
      <c r="R5" s="46"/>
    </row>
    <row r="6" spans="1:21" ht="33" customHeight="1" x14ac:dyDescent="0.35">
      <c r="A6" s="92" t="s">
        <v>27</v>
      </c>
      <c r="B6" s="20">
        <f>IF(SUM(B7,B16)=0,"-",SUM(B7,B16))</f>
        <v>56</v>
      </c>
      <c r="C6" s="20">
        <f>IF(SUM(C7,C16)=0,"-",SUM(C7,C16))</f>
        <v>665</v>
      </c>
      <c r="D6" s="20">
        <f>IF(SUM(D7,D16)=0,"-",SUM(D7,D16))</f>
        <v>49</v>
      </c>
      <c r="E6" s="20">
        <f>IF(SUM(E7,E16)=0,"-",SUM(E7,E16))</f>
        <v>207</v>
      </c>
      <c r="F6" s="20">
        <f>IF(SUM(F7,F16)=0,"-",SUM(F7,F16))</f>
        <v>43</v>
      </c>
      <c r="G6" s="20">
        <f>IF(SUM(G7,G16)=0,"-",SUM(G7,G16))</f>
        <v>339</v>
      </c>
      <c r="H6" s="20">
        <f>IF(SUM(H7,H16)=0,"-",SUM(H7,H16))</f>
        <v>2</v>
      </c>
      <c r="I6" s="20">
        <f>IF(SUM(I7,I16)=0,"-",SUM(I7,I16))</f>
        <v>58</v>
      </c>
      <c r="J6" s="20">
        <f>IF(SUM(J7,J16)=0,"-",SUM(J7,J16))</f>
        <v>15</v>
      </c>
      <c r="K6" s="20">
        <f>IF(SUM(K7,K16)=0,"-",SUM(K7,K16))</f>
        <v>93</v>
      </c>
      <c r="L6" s="20">
        <f>IF(SUM(L7,L16)=0,"-",SUM(L7,L16))</f>
        <v>2</v>
      </c>
      <c r="M6" s="20">
        <f>IF(SUM(M7,M16)=0,"-",SUM(M7,M16))</f>
        <v>2</v>
      </c>
      <c r="N6" s="20">
        <f>IF(SUM(N7,N16)=0,"-",SUM(N7,N16))</f>
        <v>70</v>
      </c>
      <c r="O6" s="20">
        <f>IF(SUM(O7,O16)=0,"-",SUM(O7,O16))</f>
        <v>526</v>
      </c>
      <c r="P6" s="20">
        <f>IF(SUM(P7,P16)=0,"-",SUM(P7,P16))</f>
        <v>174</v>
      </c>
      <c r="Q6" s="20">
        <f>IF(SUM(Q7,Q16)=0,"-",SUM(Q7,Q16))</f>
        <v>1551</v>
      </c>
      <c r="R6" s="46"/>
    </row>
    <row r="7" spans="1:21" ht="16.5" customHeight="1" x14ac:dyDescent="0.35">
      <c r="A7" s="19" t="s">
        <v>26</v>
      </c>
      <c r="B7" s="17">
        <f>IF(SUM(B8:B15)=0,"-",SUM(B8:B15))</f>
        <v>39</v>
      </c>
      <c r="C7" s="17">
        <f>IF(SUM(C8:C15)=0,"-",SUM(C8:C15))</f>
        <v>646</v>
      </c>
      <c r="D7" s="17">
        <f>IF(SUM(D8:D15)=0,"-",SUM(D8:D15))</f>
        <v>16</v>
      </c>
      <c r="E7" s="17">
        <f>IF(SUM(E8:E15)=0,"-",SUM(E8:E15))</f>
        <v>157</v>
      </c>
      <c r="F7" s="17">
        <f>IF(SUM(F8:F15)=0,"-",SUM(F8:F15))</f>
        <v>23</v>
      </c>
      <c r="G7" s="17">
        <f>IF(SUM(G8:G15)=0,"-",SUM(G8:G15))</f>
        <v>315</v>
      </c>
      <c r="H7" s="17">
        <f>IF(SUM(H8:H15)=0,"-",SUM(H8:H15))</f>
        <v>2</v>
      </c>
      <c r="I7" s="17">
        <f>IF(SUM(I8:I15)=0,"-",SUM(I8:I15))</f>
        <v>58</v>
      </c>
      <c r="J7" s="17">
        <f>IF(SUM(J8:J15)=0,"-",SUM(J8:J15))</f>
        <v>15</v>
      </c>
      <c r="K7" s="17">
        <f>IF(SUM(K8:K15)=0,"-",SUM(K8:K15))</f>
        <v>93</v>
      </c>
      <c r="L7" s="17" t="str">
        <f>IF(SUM(L8:L15)=0,"-",SUM(L8:L15))</f>
        <v>-</v>
      </c>
      <c r="M7" s="17" t="str">
        <f>IF(SUM(M8:M15)=0,"-",SUM(M8:M15))</f>
        <v>-</v>
      </c>
      <c r="N7" s="17">
        <f>IF(SUM(N8:N15)=0,"-",SUM(N8:N15))</f>
        <v>38</v>
      </c>
      <c r="O7" s="17">
        <f>IF(SUM(O8:O15)=0,"-",SUM(O8:O15))</f>
        <v>452</v>
      </c>
      <c r="P7" s="17">
        <f>IF(SUM(P8:P15)=0,"-",SUM(P8:P15))</f>
        <v>174</v>
      </c>
      <c r="Q7" s="17">
        <f>IF(SUM(Q8:Q15)=0,"-",SUM(Q8:Q15))</f>
        <v>1551</v>
      </c>
      <c r="R7" s="46"/>
    </row>
    <row r="8" spans="1:21" ht="16.5" customHeight="1" x14ac:dyDescent="0.35">
      <c r="A8" s="14" t="s">
        <v>58</v>
      </c>
      <c r="B8" s="12">
        <v>4</v>
      </c>
      <c r="C8" s="12">
        <v>78</v>
      </c>
      <c r="D8" s="12">
        <v>4</v>
      </c>
      <c r="E8" s="12">
        <v>78</v>
      </c>
      <c r="F8" s="12">
        <v>4</v>
      </c>
      <c r="G8" s="12">
        <v>78</v>
      </c>
      <c r="H8" s="12" t="s">
        <v>40</v>
      </c>
      <c r="I8" s="12" t="s">
        <v>40</v>
      </c>
      <c r="J8" s="12" t="s">
        <v>40</v>
      </c>
      <c r="K8" s="12" t="s">
        <v>40</v>
      </c>
      <c r="L8" s="12" t="s">
        <v>40</v>
      </c>
      <c r="M8" s="12" t="s">
        <v>40</v>
      </c>
      <c r="N8" s="12">
        <v>10</v>
      </c>
      <c r="O8" s="12">
        <v>203</v>
      </c>
      <c r="P8" s="12" t="s">
        <v>40</v>
      </c>
      <c r="Q8" s="12" t="s">
        <v>40</v>
      </c>
      <c r="R8" s="46"/>
    </row>
    <row r="9" spans="1:21" ht="16.5" customHeight="1" x14ac:dyDescent="0.35">
      <c r="A9" s="11" t="s">
        <v>70</v>
      </c>
      <c r="B9" s="9" t="s">
        <v>40</v>
      </c>
      <c r="C9" s="9" t="s">
        <v>40</v>
      </c>
      <c r="D9" s="9" t="s">
        <v>40</v>
      </c>
      <c r="E9" s="9" t="s">
        <v>40</v>
      </c>
      <c r="F9" s="9" t="s">
        <v>40</v>
      </c>
      <c r="G9" s="9" t="s">
        <v>40</v>
      </c>
      <c r="H9" s="9" t="s">
        <v>40</v>
      </c>
      <c r="I9" s="9" t="s">
        <v>40</v>
      </c>
      <c r="J9" s="9" t="s">
        <v>40</v>
      </c>
      <c r="K9" s="9" t="s">
        <v>40</v>
      </c>
      <c r="L9" s="9" t="s">
        <v>40</v>
      </c>
      <c r="M9" s="9" t="s">
        <v>40</v>
      </c>
      <c r="N9" s="9" t="s">
        <v>40</v>
      </c>
      <c r="O9" s="9" t="s">
        <v>40</v>
      </c>
      <c r="P9" s="9" t="s">
        <v>40</v>
      </c>
      <c r="Q9" s="9" t="s">
        <v>40</v>
      </c>
      <c r="R9" s="46"/>
    </row>
    <row r="10" spans="1:21" ht="16.5" customHeight="1" x14ac:dyDescent="0.35">
      <c r="A10" s="11" t="s">
        <v>42</v>
      </c>
      <c r="B10" s="9">
        <v>3</v>
      </c>
      <c r="C10" s="9">
        <v>153</v>
      </c>
      <c r="D10" s="9">
        <v>2</v>
      </c>
      <c r="E10" s="9">
        <v>62</v>
      </c>
      <c r="F10" s="9">
        <v>2</v>
      </c>
      <c r="G10" s="9">
        <v>77</v>
      </c>
      <c r="H10" s="9">
        <v>2</v>
      </c>
      <c r="I10" s="9">
        <v>58</v>
      </c>
      <c r="J10" s="9">
        <v>2</v>
      </c>
      <c r="K10" s="9">
        <v>73</v>
      </c>
      <c r="L10" s="9" t="s">
        <v>40</v>
      </c>
      <c r="M10" s="9" t="s">
        <v>40</v>
      </c>
      <c r="N10" s="9">
        <v>2</v>
      </c>
      <c r="O10" s="9">
        <v>66</v>
      </c>
      <c r="P10" s="9">
        <v>34</v>
      </c>
      <c r="Q10" s="9">
        <v>772</v>
      </c>
      <c r="R10" s="46"/>
    </row>
    <row r="11" spans="1:21" ht="16.5" customHeight="1" x14ac:dyDescent="0.35">
      <c r="A11" s="11" t="s">
        <v>22</v>
      </c>
      <c r="B11" s="9">
        <v>15</v>
      </c>
      <c r="C11" s="9">
        <v>310</v>
      </c>
      <c r="D11" s="9" t="s">
        <v>40</v>
      </c>
      <c r="E11" s="9" t="s">
        <v>40</v>
      </c>
      <c r="F11" s="9" t="s">
        <v>40</v>
      </c>
      <c r="G11" s="9" t="s">
        <v>40</v>
      </c>
      <c r="H11" s="9" t="s">
        <v>40</v>
      </c>
      <c r="I11" s="9" t="s">
        <v>40</v>
      </c>
      <c r="J11" s="9" t="s">
        <v>40</v>
      </c>
      <c r="K11" s="9" t="s">
        <v>40</v>
      </c>
      <c r="L11" s="9" t="s">
        <v>40</v>
      </c>
      <c r="M11" s="9" t="s">
        <v>40</v>
      </c>
      <c r="N11" s="9" t="s">
        <v>40</v>
      </c>
      <c r="O11" s="9" t="s">
        <v>40</v>
      </c>
      <c r="P11" s="9">
        <v>4</v>
      </c>
      <c r="Q11" s="9">
        <v>118</v>
      </c>
      <c r="R11" s="46"/>
    </row>
    <row r="12" spans="1:21" ht="16.5" customHeight="1" x14ac:dyDescent="0.35">
      <c r="A12" s="11" t="s">
        <v>21</v>
      </c>
      <c r="B12" s="9" t="s">
        <v>40</v>
      </c>
      <c r="C12" s="9" t="s">
        <v>40</v>
      </c>
      <c r="D12" s="9" t="s">
        <v>40</v>
      </c>
      <c r="E12" s="9" t="s">
        <v>40</v>
      </c>
      <c r="F12" s="9" t="s">
        <v>40</v>
      </c>
      <c r="G12" s="9" t="s">
        <v>40</v>
      </c>
      <c r="H12" s="9" t="s">
        <v>40</v>
      </c>
      <c r="I12" s="9" t="s">
        <v>40</v>
      </c>
      <c r="J12" s="9" t="s">
        <v>40</v>
      </c>
      <c r="K12" s="9" t="s">
        <v>40</v>
      </c>
      <c r="L12" s="9" t="s">
        <v>40</v>
      </c>
      <c r="M12" s="9" t="s">
        <v>40</v>
      </c>
      <c r="N12" s="9" t="s">
        <v>40</v>
      </c>
      <c r="O12" s="9" t="s">
        <v>40</v>
      </c>
      <c r="P12" s="9">
        <v>9</v>
      </c>
      <c r="Q12" s="9">
        <v>96</v>
      </c>
      <c r="R12" s="46"/>
    </row>
    <row r="13" spans="1:21" ht="16.5" customHeight="1" x14ac:dyDescent="0.35">
      <c r="A13" s="11" t="s">
        <v>20</v>
      </c>
      <c r="B13" s="9">
        <v>17</v>
      </c>
      <c r="C13" s="9">
        <v>105</v>
      </c>
      <c r="D13" s="9">
        <v>10</v>
      </c>
      <c r="E13" s="9">
        <v>17</v>
      </c>
      <c r="F13" s="9">
        <v>10</v>
      </c>
      <c r="G13" s="9">
        <v>20</v>
      </c>
      <c r="H13" s="9" t="s">
        <v>40</v>
      </c>
      <c r="I13" s="9" t="s">
        <v>40</v>
      </c>
      <c r="J13" s="9">
        <v>13</v>
      </c>
      <c r="K13" s="9">
        <v>20</v>
      </c>
      <c r="L13" s="9" t="s">
        <v>40</v>
      </c>
      <c r="M13" s="9" t="s">
        <v>40</v>
      </c>
      <c r="N13" s="9">
        <v>20</v>
      </c>
      <c r="O13" s="9">
        <v>43</v>
      </c>
      <c r="P13" s="9">
        <v>64</v>
      </c>
      <c r="Q13" s="9">
        <v>135</v>
      </c>
      <c r="R13" s="46"/>
    </row>
    <row r="14" spans="1:21" ht="16.5" customHeight="1" x14ac:dyDescent="0.35">
      <c r="A14" s="11" t="s">
        <v>19</v>
      </c>
      <c r="B14" s="9" t="s">
        <v>40</v>
      </c>
      <c r="C14" s="9" t="s">
        <v>40</v>
      </c>
      <c r="D14" s="9" t="s">
        <v>40</v>
      </c>
      <c r="E14" s="9" t="s">
        <v>40</v>
      </c>
      <c r="F14" s="9" t="s">
        <v>40</v>
      </c>
      <c r="G14" s="9" t="s">
        <v>40</v>
      </c>
      <c r="H14" s="9" t="s">
        <v>40</v>
      </c>
      <c r="I14" s="9" t="s">
        <v>40</v>
      </c>
      <c r="J14" s="9" t="s">
        <v>40</v>
      </c>
      <c r="K14" s="9" t="s">
        <v>40</v>
      </c>
      <c r="L14" s="9" t="s">
        <v>40</v>
      </c>
      <c r="M14" s="9" t="s">
        <v>40</v>
      </c>
      <c r="N14" s="9">
        <v>6</v>
      </c>
      <c r="O14" s="9">
        <v>140</v>
      </c>
      <c r="P14" s="9">
        <v>31</v>
      </c>
      <c r="Q14" s="9">
        <v>70</v>
      </c>
      <c r="R14" s="46"/>
    </row>
    <row r="15" spans="1:21" ht="16.5" customHeight="1" x14ac:dyDescent="0.35">
      <c r="A15" s="8" t="s">
        <v>18</v>
      </c>
      <c r="B15" s="6" t="s">
        <v>40</v>
      </c>
      <c r="C15" s="6" t="s">
        <v>40</v>
      </c>
      <c r="D15" s="6" t="s">
        <v>40</v>
      </c>
      <c r="E15" s="6" t="s">
        <v>40</v>
      </c>
      <c r="F15" s="6">
        <v>7</v>
      </c>
      <c r="G15" s="6">
        <v>140</v>
      </c>
      <c r="H15" s="6" t="s">
        <v>40</v>
      </c>
      <c r="I15" s="6" t="s">
        <v>40</v>
      </c>
      <c r="J15" s="6" t="s">
        <v>40</v>
      </c>
      <c r="K15" s="6" t="s">
        <v>40</v>
      </c>
      <c r="L15" s="6" t="s">
        <v>40</v>
      </c>
      <c r="M15" s="6" t="s">
        <v>40</v>
      </c>
      <c r="N15" s="6" t="s">
        <v>40</v>
      </c>
      <c r="O15" s="6" t="s">
        <v>40</v>
      </c>
      <c r="P15" s="6">
        <v>32</v>
      </c>
      <c r="Q15" s="6">
        <v>360</v>
      </c>
      <c r="R15" s="46"/>
    </row>
    <row r="16" spans="1:21" ht="16.5" customHeight="1" x14ac:dyDescent="0.35">
      <c r="A16" s="19" t="s">
        <v>17</v>
      </c>
      <c r="B16" s="17">
        <v>17</v>
      </c>
      <c r="C16" s="17">
        <v>19</v>
      </c>
      <c r="D16" s="17">
        <v>33</v>
      </c>
      <c r="E16" s="17">
        <v>50</v>
      </c>
      <c r="F16" s="17">
        <v>20</v>
      </c>
      <c r="G16" s="17">
        <v>24</v>
      </c>
      <c r="H16" s="17" t="s">
        <v>40</v>
      </c>
      <c r="I16" s="17" t="s">
        <v>40</v>
      </c>
      <c r="J16" s="17" t="s">
        <v>40</v>
      </c>
      <c r="K16" s="17" t="s">
        <v>40</v>
      </c>
      <c r="L16" s="17">
        <v>2</v>
      </c>
      <c r="M16" s="17">
        <v>2</v>
      </c>
      <c r="N16" s="17">
        <v>32</v>
      </c>
      <c r="O16" s="17">
        <v>74</v>
      </c>
      <c r="P16" s="17" t="s">
        <v>40</v>
      </c>
      <c r="Q16" s="17" t="s">
        <v>40</v>
      </c>
      <c r="R16" s="46"/>
    </row>
    <row r="17" spans="1:18" ht="33" customHeight="1" x14ac:dyDescent="0.35">
      <c r="A17" s="21" t="s">
        <v>16</v>
      </c>
      <c r="B17" s="20">
        <f>B18</f>
        <v>2</v>
      </c>
      <c r="C17" s="20">
        <f>C18</f>
        <v>80</v>
      </c>
      <c r="D17" s="20">
        <f>D18</f>
        <v>2</v>
      </c>
      <c r="E17" s="20">
        <f>E18</f>
        <v>80</v>
      </c>
      <c r="F17" s="20">
        <f>F18</f>
        <v>2</v>
      </c>
      <c r="G17" s="20">
        <f>G18</f>
        <v>80</v>
      </c>
      <c r="H17" s="20">
        <f>H18</f>
        <v>1</v>
      </c>
      <c r="I17" s="20">
        <f>I18</f>
        <v>78</v>
      </c>
      <c r="J17" s="20" t="str">
        <f>J18</f>
        <v>-</v>
      </c>
      <c r="K17" s="20" t="str">
        <f>K18</f>
        <v>-</v>
      </c>
      <c r="L17" s="20" t="str">
        <f>L18</f>
        <v>-</v>
      </c>
      <c r="M17" s="20" t="str">
        <f>M18</f>
        <v>-</v>
      </c>
      <c r="N17" s="20">
        <f>N18</f>
        <v>4</v>
      </c>
      <c r="O17" s="20">
        <f>O18</f>
        <v>124</v>
      </c>
      <c r="P17" s="20">
        <f>P18</f>
        <v>433</v>
      </c>
      <c r="Q17" s="20">
        <f>Q18</f>
        <v>4560</v>
      </c>
      <c r="R17" s="46"/>
    </row>
    <row r="18" spans="1:18" ht="16.5" customHeight="1" x14ac:dyDescent="0.35">
      <c r="A18" s="19" t="s">
        <v>15</v>
      </c>
      <c r="B18" s="17">
        <v>2</v>
      </c>
      <c r="C18" s="17">
        <v>80</v>
      </c>
      <c r="D18" s="17">
        <v>2</v>
      </c>
      <c r="E18" s="17">
        <v>80</v>
      </c>
      <c r="F18" s="17">
        <v>2</v>
      </c>
      <c r="G18" s="17">
        <v>80</v>
      </c>
      <c r="H18" s="17">
        <v>1</v>
      </c>
      <c r="I18" s="17">
        <v>78</v>
      </c>
      <c r="J18" s="17" t="s">
        <v>8</v>
      </c>
      <c r="K18" s="17" t="s">
        <v>8</v>
      </c>
      <c r="L18" s="17" t="s">
        <v>8</v>
      </c>
      <c r="M18" s="17" t="s">
        <v>8</v>
      </c>
      <c r="N18" s="17">
        <v>4</v>
      </c>
      <c r="O18" s="17">
        <v>124</v>
      </c>
      <c r="P18" s="17">
        <v>433</v>
      </c>
      <c r="Q18" s="17">
        <v>4560</v>
      </c>
      <c r="R18" s="46"/>
    </row>
    <row r="19" spans="1:18" ht="16.5" customHeight="1" x14ac:dyDescent="0.35">
      <c r="A19" s="14" t="s">
        <v>14</v>
      </c>
      <c r="B19" s="12" t="s">
        <v>40</v>
      </c>
      <c r="C19" s="12" t="s">
        <v>40</v>
      </c>
      <c r="D19" s="12" t="s">
        <v>40</v>
      </c>
      <c r="E19" s="12" t="s">
        <v>40</v>
      </c>
      <c r="F19" s="12" t="s">
        <v>40</v>
      </c>
      <c r="G19" s="12" t="s">
        <v>40</v>
      </c>
      <c r="H19" s="12">
        <v>1</v>
      </c>
      <c r="I19" s="12">
        <v>78</v>
      </c>
      <c r="J19" s="12" t="s">
        <v>40</v>
      </c>
      <c r="K19" s="12" t="s">
        <v>40</v>
      </c>
      <c r="L19" s="12" t="s">
        <v>40</v>
      </c>
      <c r="M19" s="12" t="s">
        <v>40</v>
      </c>
      <c r="N19" s="12" t="s">
        <v>40</v>
      </c>
      <c r="O19" s="12" t="s">
        <v>40</v>
      </c>
      <c r="P19" s="12">
        <v>186</v>
      </c>
      <c r="Q19" s="12">
        <v>1310</v>
      </c>
      <c r="R19" s="46"/>
    </row>
    <row r="20" spans="1:18" ht="16.5" customHeight="1" x14ac:dyDescent="0.35">
      <c r="A20" s="11" t="s">
        <v>13</v>
      </c>
      <c r="B20" s="9" t="s">
        <v>40</v>
      </c>
      <c r="C20" s="9" t="s">
        <v>40</v>
      </c>
      <c r="D20" s="9" t="s">
        <v>40</v>
      </c>
      <c r="E20" s="9" t="s">
        <v>40</v>
      </c>
      <c r="F20" s="9" t="s">
        <v>40</v>
      </c>
      <c r="G20" s="9" t="s">
        <v>40</v>
      </c>
      <c r="H20" s="9" t="s">
        <v>40</v>
      </c>
      <c r="I20" s="9" t="s">
        <v>40</v>
      </c>
      <c r="J20" s="9" t="s">
        <v>40</v>
      </c>
      <c r="K20" s="9" t="s">
        <v>40</v>
      </c>
      <c r="L20" s="9" t="s">
        <v>40</v>
      </c>
      <c r="M20" s="9" t="s">
        <v>40</v>
      </c>
      <c r="N20" s="9" t="s">
        <v>40</v>
      </c>
      <c r="O20" s="9" t="s">
        <v>40</v>
      </c>
      <c r="P20" s="9">
        <v>99</v>
      </c>
      <c r="Q20" s="9">
        <v>1340</v>
      </c>
      <c r="R20" s="46"/>
    </row>
    <row r="21" spans="1:18" ht="16.5" customHeight="1" x14ac:dyDescent="0.35">
      <c r="A21" s="11" t="s">
        <v>12</v>
      </c>
      <c r="B21" s="9" t="s">
        <v>40</v>
      </c>
      <c r="C21" s="9" t="s">
        <v>40</v>
      </c>
      <c r="D21" s="9" t="s">
        <v>40</v>
      </c>
      <c r="E21" s="9" t="s">
        <v>40</v>
      </c>
      <c r="F21" s="9" t="s">
        <v>40</v>
      </c>
      <c r="G21" s="9" t="s">
        <v>40</v>
      </c>
      <c r="H21" s="9" t="s">
        <v>40</v>
      </c>
      <c r="I21" s="9" t="s">
        <v>40</v>
      </c>
      <c r="J21" s="9" t="s">
        <v>40</v>
      </c>
      <c r="K21" s="9" t="s">
        <v>40</v>
      </c>
      <c r="L21" s="9" t="s">
        <v>40</v>
      </c>
      <c r="M21" s="9" t="s">
        <v>40</v>
      </c>
      <c r="N21" s="9" t="s">
        <v>40</v>
      </c>
      <c r="O21" s="9" t="s">
        <v>40</v>
      </c>
      <c r="P21" s="9">
        <v>73</v>
      </c>
      <c r="Q21" s="9">
        <v>986</v>
      </c>
      <c r="R21" s="46"/>
    </row>
    <row r="22" spans="1:18" ht="16.5" customHeight="1" x14ac:dyDescent="0.35">
      <c r="A22" s="8" t="s">
        <v>11</v>
      </c>
      <c r="B22" s="6">
        <v>2</v>
      </c>
      <c r="C22" s="6">
        <v>80</v>
      </c>
      <c r="D22" s="6">
        <v>2</v>
      </c>
      <c r="E22" s="6">
        <v>80</v>
      </c>
      <c r="F22" s="6">
        <v>2</v>
      </c>
      <c r="G22" s="6">
        <v>80</v>
      </c>
      <c r="H22" s="6" t="s">
        <v>40</v>
      </c>
      <c r="I22" s="6" t="s">
        <v>40</v>
      </c>
      <c r="J22" s="6" t="s">
        <v>40</v>
      </c>
      <c r="K22" s="6" t="s">
        <v>40</v>
      </c>
      <c r="L22" s="6" t="s">
        <v>40</v>
      </c>
      <c r="M22" s="6" t="s">
        <v>40</v>
      </c>
      <c r="N22" s="6">
        <v>4</v>
      </c>
      <c r="O22" s="6">
        <v>124</v>
      </c>
      <c r="P22" s="6">
        <v>75</v>
      </c>
      <c r="Q22" s="6">
        <v>924</v>
      </c>
      <c r="R22" s="46"/>
    </row>
    <row r="23" spans="1:18" ht="33" customHeight="1" x14ac:dyDescent="0.35">
      <c r="A23" s="21" t="s">
        <v>69</v>
      </c>
      <c r="B23" s="20" t="str">
        <f>B24</f>
        <v>-</v>
      </c>
      <c r="C23" s="20" t="str">
        <f>C24</f>
        <v>-</v>
      </c>
      <c r="D23" s="20" t="str">
        <f>D24</f>
        <v>-</v>
      </c>
      <c r="E23" s="20" t="str">
        <f>E24</f>
        <v>-</v>
      </c>
      <c r="F23" s="20">
        <f>F24</f>
        <v>7</v>
      </c>
      <c r="G23" s="20">
        <f>G24</f>
        <v>7</v>
      </c>
      <c r="H23" s="20" t="str">
        <f>H24</f>
        <v>-</v>
      </c>
      <c r="I23" s="20" t="str">
        <f>I24</f>
        <v>-</v>
      </c>
      <c r="J23" s="20" t="str">
        <f>J24</f>
        <v>-</v>
      </c>
      <c r="K23" s="20" t="str">
        <f>K24</f>
        <v>-</v>
      </c>
      <c r="L23" s="20" t="str">
        <f>L24</f>
        <v>-</v>
      </c>
      <c r="M23" s="20" t="str">
        <f>M24</f>
        <v>-</v>
      </c>
      <c r="N23" s="20">
        <f>N24</f>
        <v>30</v>
      </c>
      <c r="O23" s="20">
        <f>O24</f>
        <v>228</v>
      </c>
      <c r="P23" s="20">
        <f>P24</f>
        <v>99</v>
      </c>
      <c r="Q23" s="20">
        <f>Q24</f>
        <v>1016</v>
      </c>
      <c r="R23" s="46"/>
    </row>
    <row r="24" spans="1:18" ht="16.5" customHeight="1" x14ac:dyDescent="0.35">
      <c r="A24" s="19" t="s">
        <v>9</v>
      </c>
      <c r="B24" s="17" t="s">
        <v>8</v>
      </c>
      <c r="C24" s="17" t="s">
        <v>8</v>
      </c>
      <c r="D24" s="17" t="s">
        <v>8</v>
      </c>
      <c r="E24" s="17" t="s">
        <v>8</v>
      </c>
      <c r="F24" s="17">
        <v>7</v>
      </c>
      <c r="G24" s="17">
        <v>7</v>
      </c>
      <c r="H24" s="17" t="s">
        <v>8</v>
      </c>
      <c r="I24" s="17" t="s">
        <v>8</v>
      </c>
      <c r="J24" s="17" t="s">
        <v>8</v>
      </c>
      <c r="K24" s="17" t="s">
        <v>8</v>
      </c>
      <c r="L24" s="17" t="s">
        <v>8</v>
      </c>
      <c r="M24" s="17" t="s">
        <v>8</v>
      </c>
      <c r="N24" s="17">
        <v>30</v>
      </c>
      <c r="O24" s="17">
        <v>228</v>
      </c>
      <c r="P24" s="17">
        <v>99</v>
      </c>
      <c r="Q24" s="17">
        <v>1016</v>
      </c>
      <c r="R24" s="46"/>
    </row>
    <row r="25" spans="1:18" ht="16.5" customHeight="1" x14ac:dyDescent="0.35">
      <c r="A25" s="14" t="s">
        <v>7</v>
      </c>
      <c r="B25" s="12" t="s">
        <v>2</v>
      </c>
      <c r="C25" s="12" t="s">
        <v>2</v>
      </c>
      <c r="D25" s="12" t="s">
        <v>2</v>
      </c>
      <c r="E25" s="12" t="s">
        <v>2</v>
      </c>
      <c r="F25" s="12">
        <v>7</v>
      </c>
      <c r="G25" s="12">
        <v>7</v>
      </c>
      <c r="H25" s="12" t="s">
        <v>2</v>
      </c>
      <c r="I25" s="12" t="s">
        <v>2</v>
      </c>
      <c r="J25" s="12" t="s">
        <v>2</v>
      </c>
      <c r="K25" s="12" t="s">
        <v>2</v>
      </c>
      <c r="L25" s="12" t="s">
        <v>2</v>
      </c>
      <c r="M25" s="12" t="s">
        <v>2</v>
      </c>
      <c r="N25" s="12">
        <v>30</v>
      </c>
      <c r="O25" s="12">
        <v>228</v>
      </c>
      <c r="P25" s="12">
        <v>1</v>
      </c>
      <c r="Q25" s="12">
        <v>70</v>
      </c>
      <c r="R25" s="46"/>
    </row>
    <row r="26" spans="1:18" ht="16.5" customHeight="1" x14ac:dyDescent="0.35">
      <c r="A26" s="11" t="s">
        <v>6</v>
      </c>
      <c r="B26" s="9" t="s">
        <v>2</v>
      </c>
      <c r="C26" s="9" t="s">
        <v>2</v>
      </c>
      <c r="D26" s="9" t="s">
        <v>2</v>
      </c>
      <c r="E26" s="9" t="s">
        <v>2</v>
      </c>
      <c r="F26" s="9" t="s">
        <v>2</v>
      </c>
      <c r="G26" s="9" t="s">
        <v>2</v>
      </c>
      <c r="H26" s="9" t="s">
        <v>2</v>
      </c>
      <c r="I26" s="9" t="s">
        <v>2</v>
      </c>
      <c r="J26" s="9" t="s">
        <v>2</v>
      </c>
      <c r="K26" s="9" t="s">
        <v>2</v>
      </c>
      <c r="L26" s="9" t="s">
        <v>2</v>
      </c>
      <c r="M26" s="9" t="s">
        <v>2</v>
      </c>
      <c r="N26" s="9" t="s">
        <v>2</v>
      </c>
      <c r="O26" s="9" t="s">
        <v>2</v>
      </c>
      <c r="P26" s="9">
        <v>15</v>
      </c>
      <c r="Q26" s="9">
        <v>147</v>
      </c>
      <c r="R26" s="46"/>
    </row>
    <row r="27" spans="1:18" ht="16.5" customHeight="1" x14ac:dyDescent="0.35">
      <c r="A27" s="11" t="s">
        <v>55</v>
      </c>
      <c r="B27" s="9" t="s">
        <v>2</v>
      </c>
      <c r="C27" s="9" t="s">
        <v>2</v>
      </c>
      <c r="D27" s="9" t="s">
        <v>2</v>
      </c>
      <c r="E27" s="9" t="s">
        <v>2</v>
      </c>
      <c r="F27" s="9" t="s">
        <v>2</v>
      </c>
      <c r="G27" s="9" t="s">
        <v>2</v>
      </c>
      <c r="H27" s="9" t="s">
        <v>2</v>
      </c>
      <c r="I27" s="9" t="s">
        <v>2</v>
      </c>
      <c r="J27" s="9" t="s">
        <v>2</v>
      </c>
      <c r="K27" s="9" t="s">
        <v>2</v>
      </c>
      <c r="L27" s="9" t="s">
        <v>2</v>
      </c>
      <c r="M27" s="9" t="s">
        <v>2</v>
      </c>
      <c r="N27" s="9" t="s">
        <v>2</v>
      </c>
      <c r="O27" s="9" t="s">
        <v>2</v>
      </c>
      <c r="P27" s="9">
        <v>35</v>
      </c>
      <c r="Q27" s="9">
        <v>312</v>
      </c>
      <c r="R27" s="46"/>
    </row>
    <row r="28" spans="1:18" ht="16.5" customHeight="1" x14ac:dyDescent="0.35">
      <c r="A28" s="11" t="s">
        <v>4</v>
      </c>
      <c r="B28" s="9" t="s">
        <v>2</v>
      </c>
      <c r="C28" s="9" t="s">
        <v>2</v>
      </c>
      <c r="D28" s="9" t="s">
        <v>2</v>
      </c>
      <c r="E28" s="9" t="s">
        <v>2</v>
      </c>
      <c r="F28" s="9" t="s">
        <v>2</v>
      </c>
      <c r="G28" s="9" t="s">
        <v>2</v>
      </c>
      <c r="H28" s="9" t="s">
        <v>2</v>
      </c>
      <c r="I28" s="9" t="s">
        <v>2</v>
      </c>
      <c r="J28" s="9" t="s">
        <v>2</v>
      </c>
      <c r="K28" s="9" t="s">
        <v>2</v>
      </c>
      <c r="L28" s="9" t="s">
        <v>2</v>
      </c>
      <c r="M28" s="9" t="s">
        <v>2</v>
      </c>
      <c r="N28" s="9" t="s">
        <v>2</v>
      </c>
      <c r="O28" s="9" t="s">
        <v>2</v>
      </c>
      <c r="P28" s="9">
        <v>47</v>
      </c>
      <c r="Q28" s="9">
        <v>445</v>
      </c>
      <c r="R28" s="46"/>
    </row>
    <row r="29" spans="1:18" ht="16.5" customHeight="1" x14ac:dyDescent="0.35">
      <c r="A29" s="8" t="s">
        <v>3</v>
      </c>
      <c r="B29" s="6" t="s">
        <v>2</v>
      </c>
      <c r="C29" s="6" t="s">
        <v>2</v>
      </c>
      <c r="D29" s="6" t="s">
        <v>2</v>
      </c>
      <c r="E29" s="6" t="s">
        <v>2</v>
      </c>
      <c r="F29" s="6" t="s">
        <v>2</v>
      </c>
      <c r="G29" s="6" t="s">
        <v>2</v>
      </c>
      <c r="H29" s="6" t="s">
        <v>2</v>
      </c>
      <c r="I29" s="6" t="s">
        <v>2</v>
      </c>
      <c r="J29" s="91" t="s">
        <v>2</v>
      </c>
      <c r="K29" s="6" t="s">
        <v>2</v>
      </c>
      <c r="L29" s="6" t="s">
        <v>2</v>
      </c>
      <c r="M29" s="6" t="s">
        <v>2</v>
      </c>
      <c r="N29" s="6" t="s">
        <v>2</v>
      </c>
      <c r="O29" s="6" t="s">
        <v>2</v>
      </c>
      <c r="P29" s="6">
        <v>1</v>
      </c>
      <c r="Q29" s="6">
        <v>42</v>
      </c>
      <c r="R29" s="46"/>
    </row>
    <row r="30" spans="1:18" ht="16.5" customHeight="1" x14ac:dyDescent="0.35">
      <c r="A30" s="47" t="s">
        <v>39</v>
      </c>
      <c r="B30" s="45"/>
      <c r="C30" s="45"/>
      <c r="D30" s="45"/>
      <c r="E30" s="45"/>
      <c r="F30" s="45"/>
      <c r="G30" s="45"/>
      <c r="H30" s="45"/>
      <c r="I30" s="45"/>
      <c r="J30" s="45"/>
      <c r="K30" s="45"/>
      <c r="L30" s="45"/>
      <c r="M30" s="45"/>
      <c r="N30" s="45"/>
      <c r="O30" s="45"/>
      <c r="P30" s="16"/>
      <c r="Q30" s="16"/>
    </row>
    <row r="31" spans="1:18" ht="16.5" customHeight="1" x14ac:dyDescent="0.35">
      <c r="A31" s="69"/>
      <c r="B31" s="16"/>
      <c r="C31" s="16"/>
      <c r="D31" s="16"/>
      <c r="E31" s="16"/>
      <c r="F31" s="16"/>
      <c r="G31" s="16"/>
      <c r="H31" s="16"/>
      <c r="I31" s="16"/>
      <c r="J31" s="16"/>
      <c r="K31" s="16"/>
      <c r="L31" s="16"/>
      <c r="M31" s="16"/>
      <c r="N31" s="16"/>
      <c r="O31" s="16"/>
    </row>
    <row r="32" spans="1:18" x14ac:dyDescent="0.35">
      <c r="B32" s="16"/>
      <c r="C32" s="16"/>
      <c r="D32" s="16"/>
      <c r="E32" s="16"/>
      <c r="F32" s="16"/>
      <c r="G32" s="16"/>
      <c r="H32" s="16"/>
      <c r="I32" s="16"/>
      <c r="J32" s="16"/>
      <c r="K32" s="16"/>
      <c r="L32" s="16"/>
      <c r="M32" s="16"/>
      <c r="N32" s="16"/>
      <c r="O32" s="16"/>
      <c r="P32" s="16"/>
      <c r="Q32" s="16"/>
    </row>
    <row r="33" spans="2:17" x14ac:dyDescent="0.35">
      <c r="B33" s="16"/>
      <c r="C33" s="16"/>
      <c r="D33" s="16"/>
      <c r="E33" s="16"/>
      <c r="F33" s="16"/>
      <c r="G33" s="16"/>
      <c r="H33" s="16"/>
      <c r="I33" s="16"/>
      <c r="J33" s="16"/>
      <c r="K33" s="16"/>
      <c r="L33" s="16"/>
      <c r="M33" s="16"/>
      <c r="N33" s="16"/>
      <c r="O33" s="16"/>
      <c r="P33" s="16"/>
      <c r="Q33" s="16"/>
    </row>
    <row r="34" spans="2:17" x14ac:dyDescent="0.35">
      <c r="B34" s="16"/>
      <c r="C34" s="16"/>
      <c r="D34" s="16"/>
      <c r="E34" s="16"/>
      <c r="F34" s="16"/>
      <c r="G34" s="16"/>
      <c r="H34" s="16"/>
      <c r="I34" s="16"/>
      <c r="J34" s="16"/>
      <c r="K34" s="16"/>
      <c r="L34" s="16"/>
      <c r="M34" s="16"/>
      <c r="N34" s="16"/>
      <c r="O34" s="16"/>
      <c r="P34" s="16"/>
      <c r="Q34" s="16"/>
    </row>
    <row r="35" spans="2:17" x14ac:dyDescent="0.35">
      <c r="B35" s="16"/>
      <c r="C35" s="16"/>
      <c r="D35" s="16"/>
      <c r="E35" s="16"/>
      <c r="F35" s="16"/>
      <c r="G35" s="16"/>
      <c r="H35" s="16"/>
      <c r="I35" s="16"/>
      <c r="J35" s="16"/>
      <c r="K35" s="16"/>
      <c r="L35" s="16"/>
      <c r="M35" s="16"/>
      <c r="N35" s="16"/>
      <c r="O35" s="16"/>
      <c r="P35" s="16"/>
      <c r="Q35" s="16"/>
    </row>
    <row r="36" spans="2:17" x14ac:dyDescent="0.35">
      <c r="B36" s="16"/>
      <c r="C36" s="16"/>
      <c r="D36" s="16"/>
      <c r="E36" s="16"/>
      <c r="F36" s="16"/>
      <c r="G36" s="16"/>
      <c r="H36" s="16"/>
      <c r="I36" s="16"/>
      <c r="J36" s="16"/>
      <c r="K36" s="16"/>
      <c r="L36" s="16"/>
      <c r="M36" s="16"/>
      <c r="N36" s="16"/>
      <c r="O36" s="16"/>
      <c r="P36" s="16"/>
      <c r="Q36" s="16"/>
    </row>
    <row r="37" spans="2:17" x14ac:dyDescent="0.35">
      <c r="B37" s="16"/>
      <c r="C37" s="16"/>
      <c r="D37" s="16"/>
      <c r="E37" s="16"/>
      <c r="F37" s="16"/>
      <c r="G37" s="16"/>
      <c r="H37" s="16"/>
      <c r="I37" s="16"/>
      <c r="J37" s="16"/>
      <c r="K37" s="16"/>
      <c r="L37" s="16"/>
      <c r="M37" s="16"/>
      <c r="N37" s="16"/>
      <c r="O37" s="16"/>
      <c r="P37" s="16"/>
      <c r="Q37" s="16"/>
    </row>
    <row r="38" spans="2:17" x14ac:dyDescent="0.35">
      <c r="B38" s="16"/>
      <c r="C38" s="16"/>
      <c r="D38" s="16"/>
      <c r="E38" s="16"/>
      <c r="F38" s="16"/>
      <c r="G38" s="16"/>
      <c r="H38" s="16"/>
      <c r="I38" s="16"/>
      <c r="J38" s="16"/>
      <c r="K38" s="16"/>
      <c r="L38" s="16"/>
      <c r="M38" s="16"/>
      <c r="N38" s="16"/>
      <c r="O38" s="16"/>
      <c r="P38" s="16"/>
      <c r="Q38" s="16"/>
    </row>
    <row r="39" spans="2:17" x14ac:dyDescent="0.35">
      <c r="B39" s="16"/>
      <c r="C39" s="16"/>
      <c r="D39" s="16"/>
      <c r="E39" s="16"/>
      <c r="F39" s="16"/>
      <c r="G39" s="16"/>
      <c r="H39" s="16"/>
      <c r="I39" s="16"/>
      <c r="J39" s="16"/>
      <c r="K39" s="16"/>
      <c r="L39" s="16"/>
      <c r="M39" s="16"/>
      <c r="N39" s="16"/>
      <c r="O39" s="16"/>
      <c r="P39" s="16"/>
      <c r="Q39" s="16"/>
    </row>
    <row r="40" spans="2:17" x14ac:dyDescent="0.35">
      <c r="B40" s="16"/>
      <c r="C40" s="16"/>
      <c r="D40" s="16"/>
      <c r="E40" s="16"/>
      <c r="F40" s="16"/>
      <c r="G40" s="16"/>
      <c r="H40" s="16"/>
      <c r="I40" s="16"/>
      <c r="J40" s="16"/>
      <c r="K40" s="16"/>
      <c r="L40" s="16"/>
      <c r="M40" s="16"/>
      <c r="N40" s="16"/>
      <c r="O40" s="16"/>
      <c r="P40" s="16"/>
      <c r="Q40" s="16"/>
    </row>
    <row r="41" spans="2:17" x14ac:dyDescent="0.35">
      <c r="B41" s="16"/>
      <c r="C41" s="16"/>
      <c r="D41" s="16"/>
      <c r="E41" s="16"/>
      <c r="F41" s="16"/>
      <c r="G41" s="16"/>
      <c r="H41" s="16"/>
      <c r="I41" s="16"/>
      <c r="J41" s="16"/>
      <c r="K41" s="16"/>
      <c r="L41" s="16"/>
      <c r="M41" s="16"/>
      <c r="N41" s="16"/>
      <c r="O41" s="16"/>
      <c r="P41" s="16"/>
      <c r="Q41" s="16"/>
    </row>
    <row r="42" spans="2:17" x14ac:dyDescent="0.35">
      <c r="B42" s="16"/>
      <c r="C42" s="16"/>
      <c r="D42" s="16"/>
      <c r="E42" s="16"/>
      <c r="F42" s="16"/>
      <c r="G42" s="16"/>
      <c r="H42" s="16"/>
      <c r="I42" s="16"/>
      <c r="J42" s="16"/>
      <c r="K42" s="16"/>
      <c r="L42" s="16"/>
      <c r="M42" s="16"/>
      <c r="N42" s="16"/>
      <c r="O42" s="16"/>
      <c r="P42" s="16"/>
      <c r="Q42" s="16"/>
    </row>
    <row r="43" spans="2:17" x14ac:dyDescent="0.35">
      <c r="B43" s="16"/>
      <c r="C43" s="16"/>
      <c r="D43" s="16"/>
      <c r="E43" s="16"/>
      <c r="F43" s="16"/>
      <c r="G43" s="16"/>
      <c r="H43" s="16"/>
      <c r="I43" s="16"/>
      <c r="J43" s="16"/>
      <c r="K43" s="16"/>
      <c r="L43" s="16"/>
      <c r="M43" s="16"/>
      <c r="N43" s="16"/>
      <c r="O43" s="16"/>
      <c r="P43" s="16"/>
      <c r="Q43" s="16"/>
    </row>
  </sheetData>
  <mergeCells count="9">
    <mergeCell ref="P2:Q3"/>
    <mergeCell ref="B3:C3"/>
    <mergeCell ref="D3:E3"/>
    <mergeCell ref="F3:G3"/>
    <mergeCell ref="H3:I3"/>
    <mergeCell ref="J3:K3"/>
    <mergeCell ref="N3:O3"/>
    <mergeCell ref="L3:M3"/>
    <mergeCell ref="B2:O2"/>
  </mergeCells>
  <phoneticPr fontId="5"/>
  <printOptions horizontalCentered="1"/>
  <pageMargins left="0.29527559055118113" right="0.29527559055118113" top="0.78740157480314965" bottom="0.78740157480314965"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2"/>
  <sheetViews>
    <sheetView showGridLines="0" zoomScale="80" zoomScaleNormal="80" zoomScaleSheetLayoutView="80" workbookViewId="0">
      <pane xSplit="2" ySplit="4" topLeftCell="C20" activePane="bottomRight" state="frozen"/>
      <selection activeCell="A59" sqref="A59:A61"/>
      <selection pane="topRight" activeCell="A59" sqref="A59:A61"/>
      <selection pane="bottomLeft" activeCell="A59" sqref="A59:A61"/>
      <selection pane="bottomRight" activeCell="A59" sqref="A59:A61"/>
    </sheetView>
  </sheetViews>
  <sheetFormatPr defaultRowHeight="15" x14ac:dyDescent="0.35"/>
  <cols>
    <col min="1" max="1" width="16.625" style="108" customWidth="1"/>
    <col min="2" max="2" width="6" style="106" customWidth="1"/>
    <col min="3" max="6" width="12.625" style="106" customWidth="1"/>
    <col min="7" max="7" width="12.625" style="107" customWidth="1"/>
    <col min="8" max="8" width="15.25" style="106" customWidth="1"/>
    <col min="9" max="12" width="12.625" style="106" customWidth="1"/>
    <col min="13" max="13" width="1.625" style="106" customWidth="1"/>
    <col min="14" max="16384" width="9" style="106"/>
  </cols>
  <sheetData>
    <row r="1" spans="1:77" s="63" customFormat="1" ht="18" customHeight="1" x14ac:dyDescent="0.15">
      <c r="A1" s="64" t="s">
        <v>97</v>
      </c>
      <c r="B1" s="64"/>
      <c r="C1" s="64"/>
      <c r="D1" s="64"/>
      <c r="E1" s="64"/>
      <c r="F1" s="64"/>
      <c r="G1" s="66"/>
      <c r="I1" s="64"/>
      <c r="J1" s="176"/>
      <c r="K1" s="64"/>
      <c r="L1" s="176" t="s">
        <v>35</v>
      </c>
    </row>
    <row r="2" spans="1:77" ht="16.5" customHeight="1" x14ac:dyDescent="0.35">
      <c r="A2" s="175"/>
      <c r="B2" s="174"/>
      <c r="C2" s="83" t="s">
        <v>96</v>
      </c>
      <c r="D2" s="173"/>
      <c r="E2" s="173"/>
      <c r="F2" s="172"/>
      <c r="G2" s="171" t="s">
        <v>95</v>
      </c>
      <c r="H2" s="170"/>
      <c r="I2" s="170"/>
      <c r="J2" s="169"/>
      <c r="K2" s="98" t="s">
        <v>94</v>
      </c>
      <c r="L2" s="98"/>
      <c r="M2" s="141"/>
    </row>
    <row r="3" spans="1:77" ht="16.5" customHeight="1" x14ac:dyDescent="0.35">
      <c r="A3" s="168"/>
      <c r="B3" s="167"/>
      <c r="C3" s="166" t="s">
        <v>93</v>
      </c>
      <c r="D3" s="165"/>
      <c r="E3" s="164" t="s">
        <v>92</v>
      </c>
      <c r="F3" s="164" t="s">
        <v>91</v>
      </c>
      <c r="G3" s="163" t="s">
        <v>90</v>
      </c>
      <c r="H3" s="162" t="s">
        <v>89</v>
      </c>
      <c r="I3" s="161" t="s">
        <v>88</v>
      </c>
      <c r="J3" s="160"/>
      <c r="K3" s="98" t="s">
        <v>87</v>
      </c>
      <c r="L3" s="98" t="s">
        <v>86</v>
      </c>
      <c r="M3" s="141"/>
    </row>
    <row r="4" spans="1:77" ht="33" customHeight="1" x14ac:dyDescent="0.35">
      <c r="A4" s="159"/>
      <c r="B4" s="158"/>
      <c r="C4" s="157"/>
      <c r="D4" s="156" t="s">
        <v>85</v>
      </c>
      <c r="E4" s="155"/>
      <c r="F4" s="155"/>
      <c r="G4" s="154"/>
      <c r="H4" s="153"/>
      <c r="I4" s="152" t="s">
        <v>84</v>
      </c>
      <c r="J4" s="151" t="s">
        <v>83</v>
      </c>
      <c r="K4" s="98"/>
      <c r="L4" s="98"/>
      <c r="M4" s="141"/>
    </row>
    <row r="5" spans="1:77" ht="16.5" customHeight="1" x14ac:dyDescent="0.35">
      <c r="A5" s="150" t="s">
        <v>28</v>
      </c>
      <c r="B5" s="149" t="s">
        <v>81</v>
      </c>
      <c r="C5" s="147">
        <v>1751</v>
      </c>
      <c r="D5" s="147">
        <v>422</v>
      </c>
      <c r="E5" s="147">
        <v>1</v>
      </c>
      <c r="F5" s="147" t="s">
        <v>80</v>
      </c>
      <c r="G5" s="148">
        <v>804</v>
      </c>
      <c r="H5" s="147">
        <v>346</v>
      </c>
      <c r="I5" s="147">
        <v>108</v>
      </c>
      <c r="J5" s="147">
        <v>99</v>
      </c>
      <c r="K5" s="147">
        <v>170</v>
      </c>
      <c r="L5" s="147">
        <v>238</v>
      </c>
      <c r="M5" s="141"/>
    </row>
    <row r="6" spans="1:77" ht="16.5" customHeight="1" x14ac:dyDescent="0.35">
      <c r="A6" s="146"/>
      <c r="B6" s="144" t="s">
        <v>32</v>
      </c>
      <c r="C6" s="142">
        <v>640</v>
      </c>
      <c r="D6" s="142">
        <v>159</v>
      </c>
      <c r="E6" s="142">
        <v>1</v>
      </c>
      <c r="F6" s="142" t="s">
        <v>80</v>
      </c>
      <c r="G6" s="143">
        <v>278</v>
      </c>
      <c r="H6" s="142">
        <v>149</v>
      </c>
      <c r="I6" s="142">
        <v>48</v>
      </c>
      <c r="J6" s="142">
        <v>67</v>
      </c>
      <c r="K6" s="142">
        <v>84</v>
      </c>
      <c r="L6" s="142">
        <v>131</v>
      </c>
      <c r="M6" s="141"/>
    </row>
    <row r="7" spans="1:77" ht="16.5" customHeight="1" x14ac:dyDescent="0.35">
      <c r="A7" s="145"/>
      <c r="B7" s="144" t="s">
        <v>31</v>
      </c>
      <c r="C7" s="142">
        <v>1111</v>
      </c>
      <c r="D7" s="142">
        <v>263</v>
      </c>
      <c r="E7" s="142" t="s">
        <v>80</v>
      </c>
      <c r="F7" s="142" t="s">
        <v>80</v>
      </c>
      <c r="G7" s="143">
        <v>526</v>
      </c>
      <c r="H7" s="142">
        <v>197</v>
      </c>
      <c r="I7" s="142">
        <v>60</v>
      </c>
      <c r="J7" s="142">
        <v>32</v>
      </c>
      <c r="K7" s="142">
        <v>86</v>
      </c>
      <c r="L7" s="142">
        <v>107</v>
      </c>
      <c r="M7" s="141"/>
    </row>
    <row r="8" spans="1:77" s="15" customFormat="1" ht="16.5" customHeight="1" x14ac:dyDescent="0.35">
      <c r="A8" s="133" t="s">
        <v>27</v>
      </c>
      <c r="B8" s="129" t="s">
        <v>81</v>
      </c>
      <c r="C8" s="128">
        <f>SUM(C9:C10)</f>
        <v>204</v>
      </c>
      <c r="D8" s="128">
        <f>SUM(D9:D10)</f>
        <v>32</v>
      </c>
      <c r="E8" s="128" t="s">
        <v>80</v>
      </c>
      <c r="F8" s="128" t="s">
        <v>80</v>
      </c>
      <c r="G8" s="128">
        <f>SUM(G9:G10)</f>
        <v>57</v>
      </c>
      <c r="H8" s="128">
        <f>SUM(H9:H10)</f>
        <v>52</v>
      </c>
      <c r="I8" s="128">
        <f>SUM(I9:I10)</f>
        <v>15</v>
      </c>
      <c r="J8" s="128">
        <f>SUM(J9:J10)</f>
        <v>10</v>
      </c>
      <c r="K8" s="128">
        <f>SUM(K9:K10)</f>
        <v>14</v>
      </c>
      <c r="L8" s="128">
        <f>SUM(L9:L10)</f>
        <v>26</v>
      </c>
      <c r="M8" s="16"/>
    </row>
    <row r="9" spans="1:77" s="15" customFormat="1" ht="16.5" customHeight="1" x14ac:dyDescent="0.35">
      <c r="A9" s="132"/>
      <c r="B9" s="125" t="s">
        <v>32</v>
      </c>
      <c r="C9" s="124">
        <f>IF(SUM(C12,C39)=0,"-",SUM(C12,C39))</f>
        <v>76</v>
      </c>
      <c r="D9" s="124">
        <f>IF(SUM(D12,D39)=0,"-",SUM(D12,D39))</f>
        <v>18</v>
      </c>
      <c r="E9" s="124" t="str">
        <f>IF(SUM(E12,E39)=0,"-",SUM(E12,E39))</f>
        <v>-</v>
      </c>
      <c r="F9" s="124" t="str">
        <f>IF(SUM(F12,F39)=0,"-",SUM(F12,F39))</f>
        <v>-</v>
      </c>
      <c r="G9" s="124">
        <f>IF(SUM(G12,G39)=0,"-",SUM(G12,G39))</f>
        <v>20</v>
      </c>
      <c r="H9" s="124">
        <f>IF(SUM(H12,H39)=0,"-",SUM(H12,H39))</f>
        <v>22</v>
      </c>
      <c r="I9" s="124">
        <f>IF(SUM(I12,I39)=0,"-",SUM(I12,I39))</f>
        <v>8</v>
      </c>
      <c r="J9" s="124">
        <f>IF(SUM(J12,J39)=0,"-",SUM(J12,J39))</f>
        <v>8</v>
      </c>
      <c r="K9" s="124">
        <f>IF(SUM(K12,K39)=0,"-",SUM(K12,K39))</f>
        <v>7</v>
      </c>
      <c r="L9" s="124">
        <f>IF(SUM(L12,L39)=0,"-",SUM(L12,L39))</f>
        <v>18</v>
      </c>
      <c r="M9" s="49"/>
    </row>
    <row r="10" spans="1:77" s="15" customFormat="1" ht="16.5" customHeight="1" x14ac:dyDescent="0.35">
      <c r="A10" s="131"/>
      <c r="B10" s="125" t="s">
        <v>31</v>
      </c>
      <c r="C10" s="124">
        <f>IF(SUM(C13,C40)=0,"-",SUM(C13,C40))</f>
        <v>128</v>
      </c>
      <c r="D10" s="124">
        <f>IF(SUM(D13,D40)=0,"-",SUM(D13,D40))</f>
        <v>14</v>
      </c>
      <c r="E10" s="124" t="str">
        <f>IF(SUM(E13,E40)=0,"-",SUM(E13,E40))</f>
        <v>-</v>
      </c>
      <c r="F10" s="124" t="str">
        <f>IF(SUM(F13,F40)=0,"-",SUM(F13,F40))</f>
        <v>-</v>
      </c>
      <c r="G10" s="124">
        <f>IF(SUM(G13,G40)=0,"-",SUM(G13,G40))</f>
        <v>37</v>
      </c>
      <c r="H10" s="124">
        <f>IF(SUM(H13,H40)=0,"-",SUM(H13,H40))</f>
        <v>30</v>
      </c>
      <c r="I10" s="124">
        <f>IF(SUM(I13,I40)=0,"-",SUM(I13,I40))</f>
        <v>7</v>
      </c>
      <c r="J10" s="124">
        <f>IF(SUM(J13,J40)=0,"-",SUM(J13,J40))</f>
        <v>2</v>
      </c>
      <c r="K10" s="124">
        <f>IF(SUM(K13,K40)=0,"-",SUM(K13,K40))</f>
        <v>7</v>
      </c>
      <c r="L10" s="124">
        <f>IF(SUM(L13,L40)=0,"-",SUM(L13,L40))</f>
        <v>8</v>
      </c>
      <c r="M10" s="16"/>
    </row>
    <row r="11" spans="1:77" s="15" customFormat="1" ht="16.5" customHeight="1" x14ac:dyDescent="0.35">
      <c r="A11" s="130" t="s">
        <v>26</v>
      </c>
      <c r="B11" s="129" t="s">
        <v>81</v>
      </c>
      <c r="C11" s="128">
        <f>SUM(C12:C13)</f>
        <v>53</v>
      </c>
      <c r="D11" s="128">
        <f>SUM(D12:D13)</f>
        <v>30</v>
      </c>
      <c r="E11" s="128" t="s">
        <v>80</v>
      </c>
      <c r="F11" s="128" t="s">
        <v>80</v>
      </c>
      <c r="G11" s="128">
        <f>SUM(G12:G13)</f>
        <v>22</v>
      </c>
      <c r="H11" s="128">
        <f>SUM(H12:H13)</f>
        <v>12</v>
      </c>
      <c r="I11" s="128">
        <f>SUM(I12:I13)</f>
        <v>3</v>
      </c>
      <c r="J11" s="128">
        <f>SUM(J12:J13)</f>
        <v>2</v>
      </c>
      <c r="K11" s="128" t="s">
        <v>80</v>
      </c>
      <c r="L11" s="128">
        <f>SUM(L12:L13)</f>
        <v>8</v>
      </c>
      <c r="M11" s="16"/>
    </row>
    <row r="12" spans="1:77" s="15" customFormat="1" ht="16.5" customHeight="1" x14ac:dyDescent="0.35">
      <c r="A12" s="127"/>
      <c r="B12" s="125" t="s">
        <v>32</v>
      </c>
      <c r="C12" s="124">
        <f>IF(SUM(C15,C18,C21,C24,C27,C30,C33,C36)=0,"-",SUM(C15,C18,C21,C24,C27,C30,C33,C36))</f>
        <v>25</v>
      </c>
      <c r="D12" s="124">
        <f>IF(SUM(D15,D18,D21,D24,D27,D30,D33,D36)=0,"-",SUM(D15,D18,D21,D24,D27,D30,D33,D36))</f>
        <v>17</v>
      </c>
      <c r="E12" s="124" t="str">
        <f>IF(SUM(E15,E18,E21,E24,E27,E30,E33,E36)=0,"-",SUM(E15,E18,E21,E24,E27,E30,E33,E36))</f>
        <v>-</v>
      </c>
      <c r="F12" s="124" t="str">
        <f>IF(SUM(F15,F18,F21,F24,F27,F30,F33,F36)=0,"-",SUM(F15,F18,F21,F24,F27,F30,F33,F36))</f>
        <v>-</v>
      </c>
      <c r="G12" s="124">
        <f>IF(SUM(G15,G18,G21,G24,G27,G30,G33,G36)=0,"-",SUM(G15,G18,G21,G24,G27,G30,G33,G36))</f>
        <v>9</v>
      </c>
      <c r="H12" s="124">
        <f>IF(SUM(H15,H18,H21,H24,H27,H30,H33,H36)=0,"-",SUM(H15,H18,H21,H24,H27,H30,H33,H36))</f>
        <v>6</v>
      </c>
      <c r="I12" s="124">
        <f>IF(SUM(I15,I18,I21,I24,I27,I30,I33,I36)=0,"-",SUM(I15,I18,I21,I24,I27,I30,I33,I36))</f>
        <v>3</v>
      </c>
      <c r="J12" s="124">
        <f>IF(SUM(J15,J18,J21,J24,J27,J30,J33,J36)=0,"-",SUM(J15,J18,J21,J24,J27,J30,J33,J36))</f>
        <v>1</v>
      </c>
      <c r="K12" s="124" t="str">
        <f>IF(SUM(K15,K18,K21,K24,K27,K30,K33,K36)=0,"-",SUM(K15,K18,K21,K24,K27,K30,K33,K36))</f>
        <v>-</v>
      </c>
      <c r="L12" s="124">
        <f>IF(SUM(L15,L18,L21,L24,L27,L30,L33,L36)=0,"-",SUM(L15,L18,L21,L24,L27,L30,L33,L36))</f>
        <v>7</v>
      </c>
      <c r="M12" s="49"/>
    </row>
    <row r="13" spans="1:77" s="15" customFormat="1" ht="16.5" customHeight="1" x14ac:dyDescent="0.35">
      <c r="A13" s="126"/>
      <c r="B13" s="125" t="s">
        <v>31</v>
      </c>
      <c r="C13" s="124">
        <f>IF(SUM(C16,C19,C22,C25,C28,C31,C34,C37)=0,"-",SUM(C16,C19,C22,C25,C28,C31,C34,C37))</f>
        <v>28</v>
      </c>
      <c r="D13" s="124">
        <f>IF(SUM(D16,D19,D22,D25,D28,D31,D34,D37)=0,"-",SUM(D16,D19,D22,D25,D28,D31,D34,D37))</f>
        <v>13</v>
      </c>
      <c r="E13" s="124" t="str">
        <f>IF(SUM(E16,E19,E22,E25,E28,E31,E34,E37)=0,"-",SUM(E16,E19,E22,E25,E28,E31,E34,E37))</f>
        <v>-</v>
      </c>
      <c r="F13" s="124" t="str">
        <f>IF(SUM(F16,F19,F22,F25,F28,F31,F34,F37)=0,"-",SUM(F16,F19,F22,F25,F28,F31,F34,F37))</f>
        <v>-</v>
      </c>
      <c r="G13" s="124">
        <f>IF(SUM(G16,G19,G22,G25,G28,G31,G34,G37)=0,"-",SUM(G16,G19,G22,G25,G28,G31,G34,G37))</f>
        <v>13</v>
      </c>
      <c r="H13" s="124">
        <f>IF(SUM(H16,H19,H22,H25,H28,H31,H34,H37)=0,"-",SUM(H16,H19,H22,H25,H28,H31,H34,H37))</f>
        <v>6</v>
      </c>
      <c r="I13" s="124" t="str">
        <f>IF(SUM(I16,I19,I22,I25,I28,I31,I34,I37)=0,"-",SUM(I16,I19,I22,I25,I28,I31,I34,I37))</f>
        <v>-</v>
      </c>
      <c r="J13" s="124">
        <f>IF(SUM(J16,J19,J22,J25,J28,J31,J34,J37)=0,"-",SUM(J16,J19,J22,J25,J28,J31,J34,J37))</f>
        <v>1</v>
      </c>
      <c r="K13" s="124" t="str">
        <f>IF(SUM(K16,K19,K22,K25,K28,K31,K34,K37)=0,"-",SUM(K16,K19,K22,K25,K28,K31,K34,K37))</f>
        <v>-</v>
      </c>
      <c r="L13" s="124">
        <f>IF(SUM(L16,L19,L22,L25,L28,L31,L34,L37)=0,"-",SUM(L16,L19,L22,L25,L28,L31,L34,L37))</f>
        <v>1</v>
      </c>
      <c r="M13" s="16"/>
    </row>
    <row r="14" spans="1:77" s="15" customFormat="1" ht="16.5" customHeight="1" x14ac:dyDescent="0.35">
      <c r="A14" s="119" t="s">
        <v>25</v>
      </c>
      <c r="B14" s="118" t="s">
        <v>81</v>
      </c>
      <c r="C14" s="117">
        <v>33</v>
      </c>
      <c r="D14" s="117">
        <v>18</v>
      </c>
      <c r="E14" s="117" t="s">
        <v>80</v>
      </c>
      <c r="F14" s="117" t="s">
        <v>80</v>
      </c>
      <c r="G14" s="122">
        <v>13</v>
      </c>
      <c r="H14" s="117">
        <v>8</v>
      </c>
      <c r="I14" s="117">
        <v>2</v>
      </c>
      <c r="J14" s="117">
        <v>1</v>
      </c>
      <c r="K14" s="117" t="s">
        <v>80</v>
      </c>
      <c r="L14" s="117">
        <v>3</v>
      </c>
      <c r="M14" s="111"/>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row>
    <row r="15" spans="1:77" s="15" customFormat="1" ht="16.5" customHeight="1" x14ac:dyDescent="0.35">
      <c r="A15" s="116"/>
      <c r="B15" s="114" t="s">
        <v>32</v>
      </c>
      <c r="C15" s="112">
        <v>15</v>
      </c>
      <c r="D15" s="112">
        <v>10</v>
      </c>
      <c r="E15" s="112" t="s">
        <v>80</v>
      </c>
      <c r="F15" s="112" t="s">
        <v>80</v>
      </c>
      <c r="G15" s="112">
        <v>5</v>
      </c>
      <c r="H15" s="112">
        <v>4</v>
      </c>
      <c r="I15" s="112">
        <v>2</v>
      </c>
      <c r="J15" s="113" t="s">
        <v>80</v>
      </c>
      <c r="K15" s="112" t="s">
        <v>80</v>
      </c>
      <c r="L15" s="112">
        <v>3</v>
      </c>
      <c r="M15" s="111"/>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row>
    <row r="16" spans="1:77" s="15" customFormat="1" ht="16.5" customHeight="1" x14ac:dyDescent="0.35">
      <c r="A16" s="115"/>
      <c r="B16" s="114" t="s">
        <v>31</v>
      </c>
      <c r="C16" s="112">
        <v>18</v>
      </c>
      <c r="D16" s="112">
        <v>8</v>
      </c>
      <c r="E16" s="112" t="s">
        <v>80</v>
      </c>
      <c r="F16" s="112" t="s">
        <v>80</v>
      </c>
      <c r="G16" s="112">
        <v>8</v>
      </c>
      <c r="H16" s="112">
        <v>4</v>
      </c>
      <c r="I16" s="112" t="s">
        <v>80</v>
      </c>
      <c r="J16" s="113">
        <v>1</v>
      </c>
      <c r="K16" s="112" t="s">
        <v>80</v>
      </c>
      <c r="L16" s="112" t="s">
        <v>80</v>
      </c>
      <c r="M16" s="111"/>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row>
    <row r="17" spans="1:77" s="15" customFormat="1" ht="16.5" customHeight="1" x14ac:dyDescent="0.35">
      <c r="A17" s="119" t="s">
        <v>24</v>
      </c>
      <c r="B17" s="118" t="s">
        <v>81</v>
      </c>
      <c r="C17" s="117">
        <v>3</v>
      </c>
      <c r="D17" s="117" t="s">
        <v>80</v>
      </c>
      <c r="E17" s="117" t="s">
        <v>80</v>
      </c>
      <c r="F17" s="117" t="s">
        <v>80</v>
      </c>
      <c r="G17" s="122" t="s">
        <v>80</v>
      </c>
      <c r="H17" s="117" t="s">
        <v>80</v>
      </c>
      <c r="I17" s="117" t="s">
        <v>80</v>
      </c>
      <c r="J17" s="117" t="s">
        <v>80</v>
      </c>
      <c r="K17" s="117" t="s">
        <v>80</v>
      </c>
      <c r="L17" s="117" t="s">
        <v>80</v>
      </c>
      <c r="M17" s="111"/>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row>
    <row r="18" spans="1:77" s="15" customFormat="1" ht="16.5" customHeight="1" x14ac:dyDescent="0.35">
      <c r="A18" s="116"/>
      <c r="B18" s="114" t="s">
        <v>32</v>
      </c>
      <c r="C18" s="112">
        <v>2</v>
      </c>
      <c r="D18" s="112" t="s">
        <v>80</v>
      </c>
      <c r="E18" s="112" t="s">
        <v>80</v>
      </c>
      <c r="F18" s="112" t="s">
        <v>80</v>
      </c>
      <c r="G18" s="112" t="s">
        <v>80</v>
      </c>
      <c r="H18" s="112" t="s">
        <v>80</v>
      </c>
      <c r="I18" s="112" t="s">
        <v>80</v>
      </c>
      <c r="J18" s="113" t="s">
        <v>80</v>
      </c>
      <c r="K18" s="112" t="s">
        <v>80</v>
      </c>
      <c r="L18" s="112" t="s">
        <v>80</v>
      </c>
      <c r="M18" s="111"/>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row>
    <row r="19" spans="1:77" s="15" customFormat="1" ht="16.5" customHeight="1" x14ac:dyDescent="0.35">
      <c r="A19" s="115"/>
      <c r="B19" s="114" t="s">
        <v>31</v>
      </c>
      <c r="C19" s="112">
        <v>1</v>
      </c>
      <c r="D19" s="112" t="s">
        <v>80</v>
      </c>
      <c r="E19" s="112" t="s">
        <v>80</v>
      </c>
      <c r="F19" s="112" t="s">
        <v>80</v>
      </c>
      <c r="G19" s="112" t="s">
        <v>80</v>
      </c>
      <c r="H19" s="112" t="s">
        <v>80</v>
      </c>
      <c r="I19" s="112" t="s">
        <v>80</v>
      </c>
      <c r="J19" s="113" t="s">
        <v>80</v>
      </c>
      <c r="K19" s="112" t="s">
        <v>80</v>
      </c>
      <c r="L19" s="112" t="s">
        <v>80</v>
      </c>
      <c r="M19" s="111"/>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row>
    <row r="20" spans="1:77" s="15" customFormat="1" ht="16.5" customHeight="1" x14ac:dyDescent="0.35">
      <c r="A20" s="119" t="s">
        <v>23</v>
      </c>
      <c r="B20" s="118" t="s">
        <v>81</v>
      </c>
      <c r="C20" s="117">
        <v>1</v>
      </c>
      <c r="D20" s="117">
        <v>1</v>
      </c>
      <c r="E20" s="117" t="s">
        <v>80</v>
      </c>
      <c r="F20" s="117" t="s">
        <v>80</v>
      </c>
      <c r="G20" s="122" t="s">
        <v>80</v>
      </c>
      <c r="H20" s="117" t="s">
        <v>80</v>
      </c>
      <c r="I20" s="117" t="s">
        <v>80</v>
      </c>
      <c r="J20" s="117" t="s">
        <v>80</v>
      </c>
      <c r="K20" s="117" t="s">
        <v>80</v>
      </c>
      <c r="L20" s="117" t="s">
        <v>80</v>
      </c>
      <c r="M20" s="111"/>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row>
    <row r="21" spans="1:77" s="15" customFormat="1" ht="16.5" customHeight="1" x14ac:dyDescent="0.35">
      <c r="A21" s="116"/>
      <c r="B21" s="114" t="s">
        <v>32</v>
      </c>
      <c r="C21" s="112" t="s">
        <v>80</v>
      </c>
      <c r="D21" s="112" t="s">
        <v>80</v>
      </c>
      <c r="E21" s="112" t="s">
        <v>80</v>
      </c>
      <c r="F21" s="112" t="s">
        <v>80</v>
      </c>
      <c r="G21" s="112" t="s">
        <v>80</v>
      </c>
      <c r="H21" s="112" t="s">
        <v>80</v>
      </c>
      <c r="I21" s="112" t="s">
        <v>80</v>
      </c>
      <c r="J21" s="113" t="s">
        <v>80</v>
      </c>
      <c r="K21" s="112" t="s">
        <v>80</v>
      </c>
      <c r="L21" s="112" t="s">
        <v>80</v>
      </c>
      <c r="M21" s="111"/>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row>
    <row r="22" spans="1:77" s="15" customFormat="1" ht="16.5" customHeight="1" x14ac:dyDescent="0.35">
      <c r="A22" s="115"/>
      <c r="B22" s="114" t="s">
        <v>31</v>
      </c>
      <c r="C22" s="112">
        <v>1</v>
      </c>
      <c r="D22" s="112">
        <v>1</v>
      </c>
      <c r="E22" s="112" t="s">
        <v>80</v>
      </c>
      <c r="F22" s="112" t="s">
        <v>80</v>
      </c>
      <c r="G22" s="112" t="s">
        <v>80</v>
      </c>
      <c r="H22" s="112" t="s">
        <v>80</v>
      </c>
      <c r="I22" s="112" t="s">
        <v>80</v>
      </c>
      <c r="J22" s="113" t="s">
        <v>80</v>
      </c>
      <c r="K22" s="112" t="s">
        <v>80</v>
      </c>
      <c r="L22" s="112" t="s">
        <v>80</v>
      </c>
      <c r="M22" s="111"/>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row>
    <row r="23" spans="1:77" s="15" customFormat="1" ht="16.5" customHeight="1" x14ac:dyDescent="0.35">
      <c r="A23" s="119" t="s">
        <v>22</v>
      </c>
      <c r="B23" s="118" t="s">
        <v>81</v>
      </c>
      <c r="C23" s="117">
        <v>4</v>
      </c>
      <c r="D23" s="117">
        <v>4</v>
      </c>
      <c r="E23" s="117" t="s">
        <v>80</v>
      </c>
      <c r="F23" s="117" t="s">
        <v>80</v>
      </c>
      <c r="G23" s="122">
        <v>3</v>
      </c>
      <c r="H23" s="117">
        <v>1</v>
      </c>
      <c r="I23" s="117" t="s">
        <v>80</v>
      </c>
      <c r="J23" s="117" t="s">
        <v>80</v>
      </c>
      <c r="K23" s="117" t="s">
        <v>80</v>
      </c>
      <c r="L23" s="117" t="s">
        <v>80</v>
      </c>
      <c r="M23" s="111"/>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row>
    <row r="24" spans="1:77" s="15" customFormat="1" ht="16.5" customHeight="1" x14ac:dyDescent="0.35">
      <c r="A24" s="116"/>
      <c r="B24" s="114" t="s">
        <v>32</v>
      </c>
      <c r="C24" s="112">
        <v>2</v>
      </c>
      <c r="D24" s="112">
        <v>2</v>
      </c>
      <c r="E24" s="112" t="s">
        <v>80</v>
      </c>
      <c r="F24" s="112" t="s">
        <v>80</v>
      </c>
      <c r="G24" s="112">
        <v>2</v>
      </c>
      <c r="H24" s="112" t="s">
        <v>80</v>
      </c>
      <c r="I24" s="112" t="s">
        <v>80</v>
      </c>
      <c r="J24" s="113" t="s">
        <v>80</v>
      </c>
      <c r="K24" s="112" t="s">
        <v>80</v>
      </c>
      <c r="L24" s="112" t="s">
        <v>80</v>
      </c>
      <c r="M24" s="111"/>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row>
    <row r="25" spans="1:77" s="15" customFormat="1" ht="16.5" customHeight="1" x14ac:dyDescent="0.35">
      <c r="A25" s="115"/>
      <c r="B25" s="114" t="s">
        <v>31</v>
      </c>
      <c r="C25" s="112">
        <v>2</v>
      </c>
      <c r="D25" s="112">
        <v>2</v>
      </c>
      <c r="E25" s="112" t="s">
        <v>80</v>
      </c>
      <c r="F25" s="112" t="s">
        <v>80</v>
      </c>
      <c r="G25" s="112">
        <v>1</v>
      </c>
      <c r="H25" s="112">
        <v>1</v>
      </c>
      <c r="I25" s="112" t="s">
        <v>80</v>
      </c>
      <c r="J25" s="113" t="s">
        <v>80</v>
      </c>
      <c r="K25" s="112" t="s">
        <v>80</v>
      </c>
      <c r="L25" s="112" t="s">
        <v>80</v>
      </c>
      <c r="M25" s="111"/>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row>
    <row r="26" spans="1:77" s="15" customFormat="1" ht="16.5" customHeight="1" x14ac:dyDescent="0.35">
      <c r="A26" s="119" t="s">
        <v>21</v>
      </c>
      <c r="B26" s="118" t="s">
        <v>81</v>
      </c>
      <c r="C26" s="117">
        <v>5</v>
      </c>
      <c r="D26" s="117">
        <v>5</v>
      </c>
      <c r="E26" s="117" t="s">
        <v>80</v>
      </c>
      <c r="F26" s="117" t="s">
        <v>80</v>
      </c>
      <c r="G26" s="122">
        <v>4</v>
      </c>
      <c r="H26" s="117" t="s">
        <v>80</v>
      </c>
      <c r="I26" s="117" t="s">
        <v>80</v>
      </c>
      <c r="J26" s="117">
        <v>1</v>
      </c>
      <c r="K26" s="117" t="s">
        <v>80</v>
      </c>
      <c r="L26" s="117">
        <v>1</v>
      </c>
      <c r="M26" s="111"/>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row>
    <row r="27" spans="1:77" s="15" customFormat="1" ht="16.5" customHeight="1" x14ac:dyDescent="0.35">
      <c r="A27" s="116"/>
      <c r="B27" s="114" t="s">
        <v>32</v>
      </c>
      <c r="C27" s="112">
        <v>3</v>
      </c>
      <c r="D27" s="112">
        <v>3</v>
      </c>
      <c r="E27" s="112" t="s">
        <v>80</v>
      </c>
      <c r="F27" s="112" t="s">
        <v>80</v>
      </c>
      <c r="G27" s="112">
        <v>2</v>
      </c>
      <c r="H27" s="112" t="s">
        <v>80</v>
      </c>
      <c r="I27" s="112" t="s">
        <v>80</v>
      </c>
      <c r="J27" s="113">
        <v>1</v>
      </c>
      <c r="K27" s="112" t="s">
        <v>80</v>
      </c>
      <c r="L27" s="112">
        <v>1</v>
      </c>
      <c r="M27" s="111"/>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row>
    <row r="28" spans="1:77" s="15" customFormat="1" ht="16.5" customHeight="1" x14ac:dyDescent="0.35">
      <c r="A28" s="115"/>
      <c r="B28" s="114" t="s">
        <v>31</v>
      </c>
      <c r="C28" s="112">
        <v>2</v>
      </c>
      <c r="D28" s="112">
        <v>2</v>
      </c>
      <c r="E28" s="112" t="s">
        <v>80</v>
      </c>
      <c r="F28" s="112" t="s">
        <v>80</v>
      </c>
      <c r="G28" s="112">
        <v>2</v>
      </c>
      <c r="H28" s="112" t="s">
        <v>80</v>
      </c>
      <c r="I28" s="112" t="s">
        <v>80</v>
      </c>
      <c r="J28" s="113" t="s">
        <v>80</v>
      </c>
      <c r="K28" s="112" t="s">
        <v>80</v>
      </c>
      <c r="L28" s="112" t="s">
        <v>80</v>
      </c>
      <c r="M28" s="111"/>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row>
    <row r="29" spans="1:77" s="15" customFormat="1" ht="16.5" customHeight="1" x14ac:dyDescent="0.35">
      <c r="A29" s="119" t="s">
        <v>56</v>
      </c>
      <c r="B29" s="118" t="s">
        <v>81</v>
      </c>
      <c r="C29" s="117">
        <v>2</v>
      </c>
      <c r="D29" s="117">
        <v>1</v>
      </c>
      <c r="E29" s="117" t="s">
        <v>80</v>
      </c>
      <c r="F29" s="117" t="s">
        <v>80</v>
      </c>
      <c r="G29" s="122">
        <v>1</v>
      </c>
      <c r="H29" s="117" t="s">
        <v>80</v>
      </c>
      <c r="I29" s="117">
        <v>1</v>
      </c>
      <c r="J29" s="117" t="s">
        <v>80</v>
      </c>
      <c r="K29" s="117" t="s">
        <v>80</v>
      </c>
      <c r="L29" s="117">
        <v>1</v>
      </c>
      <c r="M29" s="111"/>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row>
    <row r="30" spans="1:77" s="15" customFormat="1" ht="16.5" customHeight="1" x14ac:dyDescent="0.35">
      <c r="A30" s="116"/>
      <c r="B30" s="114" t="s">
        <v>32</v>
      </c>
      <c r="C30" s="112">
        <v>1</v>
      </c>
      <c r="D30" s="112">
        <v>1</v>
      </c>
      <c r="E30" s="112" t="s">
        <v>80</v>
      </c>
      <c r="F30" s="112" t="s">
        <v>80</v>
      </c>
      <c r="G30" s="112" t="s">
        <v>80</v>
      </c>
      <c r="H30" s="112" t="s">
        <v>80</v>
      </c>
      <c r="I30" s="112">
        <v>1</v>
      </c>
      <c r="J30" s="113" t="s">
        <v>80</v>
      </c>
      <c r="K30" s="112" t="s">
        <v>80</v>
      </c>
      <c r="L30" s="112">
        <v>1</v>
      </c>
      <c r="M30" s="111"/>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row>
    <row r="31" spans="1:77" s="15" customFormat="1" ht="16.5" customHeight="1" x14ac:dyDescent="0.35">
      <c r="A31" s="115"/>
      <c r="B31" s="114" t="s">
        <v>31</v>
      </c>
      <c r="C31" s="112">
        <v>1</v>
      </c>
      <c r="D31" s="112" t="s">
        <v>80</v>
      </c>
      <c r="E31" s="112" t="s">
        <v>80</v>
      </c>
      <c r="F31" s="112" t="s">
        <v>80</v>
      </c>
      <c r="G31" s="112">
        <v>1</v>
      </c>
      <c r="H31" s="112" t="s">
        <v>80</v>
      </c>
      <c r="I31" s="112" t="s">
        <v>80</v>
      </c>
      <c r="J31" s="113" t="s">
        <v>80</v>
      </c>
      <c r="K31" s="112" t="s">
        <v>80</v>
      </c>
      <c r="L31" s="112" t="s">
        <v>80</v>
      </c>
      <c r="M31" s="111"/>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row>
    <row r="32" spans="1:77" s="15" customFormat="1" ht="16.5" customHeight="1" x14ac:dyDescent="0.35">
      <c r="A32" s="119" t="s">
        <v>19</v>
      </c>
      <c r="B32" s="118" t="s">
        <v>81</v>
      </c>
      <c r="C32" s="117">
        <v>1</v>
      </c>
      <c r="D32" s="117" t="s">
        <v>80</v>
      </c>
      <c r="E32" s="117" t="s">
        <v>80</v>
      </c>
      <c r="F32" s="117" t="s">
        <v>80</v>
      </c>
      <c r="G32" s="122" t="s">
        <v>80</v>
      </c>
      <c r="H32" s="117">
        <v>1</v>
      </c>
      <c r="I32" s="117" t="s">
        <v>80</v>
      </c>
      <c r="J32" s="117" t="s">
        <v>80</v>
      </c>
      <c r="K32" s="117" t="s">
        <v>80</v>
      </c>
      <c r="L32" s="117">
        <v>1</v>
      </c>
      <c r="M32" s="111"/>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row>
    <row r="33" spans="1:77" s="15" customFormat="1" ht="16.5" customHeight="1" x14ac:dyDescent="0.35">
      <c r="A33" s="116"/>
      <c r="B33" s="114" t="s">
        <v>32</v>
      </c>
      <c r="C33" s="112" t="s">
        <v>80</v>
      </c>
      <c r="D33" s="112" t="s">
        <v>80</v>
      </c>
      <c r="E33" s="112" t="s">
        <v>80</v>
      </c>
      <c r="F33" s="112" t="s">
        <v>80</v>
      </c>
      <c r="G33" s="112" t="s">
        <v>80</v>
      </c>
      <c r="H33" s="112" t="s">
        <v>80</v>
      </c>
      <c r="I33" s="112" t="s">
        <v>80</v>
      </c>
      <c r="J33" s="113" t="s">
        <v>80</v>
      </c>
      <c r="K33" s="112" t="s">
        <v>80</v>
      </c>
      <c r="L33" s="112" t="s">
        <v>80</v>
      </c>
      <c r="M33" s="111"/>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row>
    <row r="34" spans="1:77" s="15" customFormat="1" ht="16.5" customHeight="1" x14ac:dyDescent="0.35">
      <c r="A34" s="115"/>
      <c r="B34" s="114" t="s">
        <v>31</v>
      </c>
      <c r="C34" s="112">
        <v>1</v>
      </c>
      <c r="D34" s="112" t="s">
        <v>80</v>
      </c>
      <c r="E34" s="112" t="s">
        <v>80</v>
      </c>
      <c r="F34" s="112" t="s">
        <v>80</v>
      </c>
      <c r="G34" s="112" t="s">
        <v>80</v>
      </c>
      <c r="H34" s="112">
        <v>1</v>
      </c>
      <c r="I34" s="112" t="s">
        <v>80</v>
      </c>
      <c r="J34" s="113" t="s">
        <v>80</v>
      </c>
      <c r="K34" s="112" t="s">
        <v>80</v>
      </c>
      <c r="L34" s="112">
        <v>1</v>
      </c>
      <c r="M34" s="111"/>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row>
    <row r="35" spans="1:77" s="15" customFormat="1" ht="16.5" customHeight="1" x14ac:dyDescent="0.35">
      <c r="A35" s="119" t="s">
        <v>18</v>
      </c>
      <c r="B35" s="118" t="s">
        <v>81</v>
      </c>
      <c r="C35" s="117">
        <v>4</v>
      </c>
      <c r="D35" s="117">
        <v>1</v>
      </c>
      <c r="E35" s="117" t="s">
        <v>80</v>
      </c>
      <c r="F35" s="117" t="s">
        <v>80</v>
      </c>
      <c r="G35" s="122">
        <v>1</v>
      </c>
      <c r="H35" s="117">
        <v>2</v>
      </c>
      <c r="I35" s="117" t="s">
        <v>80</v>
      </c>
      <c r="J35" s="117" t="s">
        <v>80</v>
      </c>
      <c r="K35" s="117" t="s">
        <v>80</v>
      </c>
      <c r="L35" s="117">
        <v>2</v>
      </c>
      <c r="M35" s="111"/>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row>
    <row r="36" spans="1:77" s="15" customFormat="1" ht="16.5" customHeight="1" x14ac:dyDescent="0.35">
      <c r="A36" s="116"/>
      <c r="B36" s="114" t="s">
        <v>32</v>
      </c>
      <c r="C36" s="112">
        <v>2</v>
      </c>
      <c r="D36" s="112">
        <v>1</v>
      </c>
      <c r="E36" s="112" t="s">
        <v>80</v>
      </c>
      <c r="F36" s="112" t="s">
        <v>80</v>
      </c>
      <c r="G36" s="112" t="s">
        <v>80</v>
      </c>
      <c r="H36" s="112">
        <v>2</v>
      </c>
      <c r="I36" s="112" t="s">
        <v>80</v>
      </c>
      <c r="J36" s="113" t="s">
        <v>80</v>
      </c>
      <c r="K36" s="112" t="s">
        <v>80</v>
      </c>
      <c r="L36" s="112">
        <v>2</v>
      </c>
      <c r="M36" s="111"/>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row>
    <row r="37" spans="1:77" s="15" customFormat="1" ht="16.5" customHeight="1" x14ac:dyDescent="0.35">
      <c r="A37" s="115"/>
      <c r="B37" s="114" t="s">
        <v>31</v>
      </c>
      <c r="C37" s="112">
        <v>2</v>
      </c>
      <c r="D37" s="112" t="s">
        <v>80</v>
      </c>
      <c r="E37" s="112" t="s">
        <v>80</v>
      </c>
      <c r="F37" s="112" t="s">
        <v>80</v>
      </c>
      <c r="G37" s="112">
        <v>1</v>
      </c>
      <c r="H37" s="112" t="s">
        <v>80</v>
      </c>
      <c r="I37" s="112" t="s">
        <v>80</v>
      </c>
      <c r="J37" s="113" t="s">
        <v>80</v>
      </c>
      <c r="K37" s="112" t="s">
        <v>80</v>
      </c>
      <c r="L37" s="112" t="s">
        <v>80</v>
      </c>
      <c r="M37" s="111"/>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row>
    <row r="38" spans="1:77" s="15" customFormat="1" ht="16.5" customHeight="1" x14ac:dyDescent="0.35">
      <c r="A38" s="130" t="s">
        <v>17</v>
      </c>
      <c r="B38" s="140" t="s">
        <v>81</v>
      </c>
      <c r="C38" s="128">
        <v>151</v>
      </c>
      <c r="D38" s="128">
        <v>2</v>
      </c>
      <c r="E38" s="128" t="s">
        <v>80</v>
      </c>
      <c r="F38" s="128" t="s">
        <v>80</v>
      </c>
      <c r="G38" s="134">
        <v>35</v>
      </c>
      <c r="H38" s="128">
        <v>40</v>
      </c>
      <c r="I38" s="128">
        <v>12</v>
      </c>
      <c r="J38" s="128">
        <v>8</v>
      </c>
      <c r="K38" s="128">
        <v>14</v>
      </c>
      <c r="L38" s="128">
        <v>18</v>
      </c>
      <c r="M38" s="111"/>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row>
    <row r="39" spans="1:77" s="15" customFormat="1" ht="16.5" customHeight="1" x14ac:dyDescent="0.35">
      <c r="A39" s="139"/>
      <c r="B39" s="137" t="s">
        <v>32</v>
      </c>
      <c r="C39" s="124">
        <v>51</v>
      </c>
      <c r="D39" s="124">
        <v>1</v>
      </c>
      <c r="E39" s="124" t="s">
        <v>80</v>
      </c>
      <c r="F39" s="124" t="s">
        <v>80</v>
      </c>
      <c r="G39" s="136">
        <v>11</v>
      </c>
      <c r="H39" s="124">
        <v>16</v>
      </c>
      <c r="I39" s="124">
        <v>5</v>
      </c>
      <c r="J39" s="135">
        <v>7</v>
      </c>
      <c r="K39" s="124">
        <v>7</v>
      </c>
      <c r="L39" s="124">
        <v>11</v>
      </c>
      <c r="M39" s="111"/>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row>
    <row r="40" spans="1:77" s="15" customFormat="1" ht="16.5" customHeight="1" x14ac:dyDescent="0.35">
      <c r="A40" s="138"/>
      <c r="B40" s="137" t="s">
        <v>31</v>
      </c>
      <c r="C40" s="124">
        <v>100</v>
      </c>
      <c r="D40" s="124">
        <v>1</v>
      </c>
      <c r="E40" s="124" t="s">
        <v>82</v>
      </c>
      <c r="F40" s="124" t="s">
        <v>82</v>
      </c>
      <c r="G40" s="136">
        <v>24</v>
      </c>
      <c r="H40" s="124">
        <v>24</v>
      </c>
      <c r="I40" s="124">
        <v>7</v>
      </c>
      <c r="J40" s="135">
        <v>1</v>
      </c>
      <c r="K40" s="124">
        <v>7</v>
      </c>
      <c r="L40" s="124">
        <v>7</v>
      </c>
      <c r="M40" s="111"/>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row>
    <row r="41" spans="1:77" s="15" customFormat="1" ht="16.5" customHeight="1" x14ac:dyDescent="0.35">
      <c r="A41" s="133" t="s">
        <v>16</v>
      </c>
      <c r="B41" s="129" t="s">
        <v>81</v>
      </c>
      <c r="C41" s="128">
        <f>C44</f>
        <v>24</v>
      </c>
      <c r="D41" s="128">
        <f>D44</f>
        <v>17</v>
      </c>
      <c r="E41" s="128" t="str">
        <f>E44</f>
        <v>-</v>
      </c>
      <c r="F41" s="128" t="str">
        <f>F44</f>
        <v>-</v>
      </c>
      <c r="G41" s="128">
        <f>G44</f>
        <v>9</v>
      </c>
      <c r="H41" s="128">
        <f>H44</f>
        <v>5</v>
      </c>
      <c r="I41" s="128">
        <f>I44</f>
        <v>4</v>
      </c>
      <c r="J41" s="128">
        <f>J44</f>
        <v>3</v>
      </c>
      <c r="K41" s="128">
        <f>K44</f>
        <v>2</v>
      </c>
      <c r="L41" s="128">
        <f>L44</f>
        <v>3</v>
      </c>
      <c r="M41" s="16"/>
    </row>
    <row r="42" spans="1:77" s="15" customFormat="1" ht="16.5" customHeight="1" x14ac:dyDescent="0.35">
      <c r="A42" s="132"/>
      <c r="B42" s="125" t="s">
        <v>32</v>
      </c>
      <c r="C42" s="124">
        <v>12</v>
      </c>
      <c r="D42" s="124">
        <v>8</v>
      </c>
      <c r="E42" s="124" t="s">
        <v>8</v>
      </c>
      <c r="F42" s="124" t="s">
        <v>8</v>
      </c>
      <c r="G42" s="124">
        <v>4</v>
      </c>
      <c r="H42" s="124">
        <v>1</v>
      </c>
      <c r="I42" s="124">
        <v>2</v>
      </c>
      <c r="J42" s="124">
        <v>3</v>
      </c>
      <c r="K42" s="124">
        <v>1</v>
      </c>
      <c r="L42" s="124">
        <v>3</v>
      </c>
      <c r="M42" s="16"/>
    </row>
    <row r="43" spans="1:77" s="15" customFormat="1" ht="16.5" customHeight="1" x14ac:dyDescent="0.35">
      <c r="A43" s="131"/>
      <c r="B43" s="125" t="s">
        <v>31</v>
      </c>
      <c r="C43" s="124">
        <v>12</v>
      </c>
      <c r="D43" s="124">
        <v>9</v>
      </c>
      <c r="E43" s="124" t="s">
        <v>8</v>
      </c>
      <c r="F43" s="124" t="s">
        <v>8</v>
      </c>
      <c r="G43" s="124">
        <v>5</v>
      </c>
      <c r="H43" s="124">
        <v>4</v>
      </c>
      <c r="I43" s="124">
        <v>2</v>
      </c>
      <c r="J43" s="124" t="s">
        <v>8</v>
      </c>
      <c r="K43" s="124">
        <v>1</v>
      </c>
      <c r="L43" s="124" t="s">
        <v>8</v>
      </c>
      <c r="M43" s="16"/>
    </row>
    <row r="44" spans="1:77" s="15" customFormat="1" ht="16.5" customHeight="1" x14ac:dyDescent="0.35">
      <c r="A44" s="130" t="s">
        <v>15</v>
      </c>
      <c r="B44" s="129" t="s">
        <v>81</v>
      </c>
      <c r="C44" s="128">
        <v>24</v>
      </c>
      <c r="D44" s="128">
        <v>17</v>
      </c>
      <c r="E44" s="128" t="s">
        <v>8</v>
      </c>
      <c r="F44" s="128" t="s">
        <v>8</v>
      </c>
      <c r="G44" s="134">
        <v>9</v>
      </c>
      <c r="H44" s="128">
        <v>5</v>
      </c>
      <c r="I44" s="128">
        <v>4</v>
      </c>
      <c r="J44" s="128">
        <v>3</v>
      </c>
      <c r="K44" s="128">
        <v>2</v>
      </c>
      <c r="L44" s="128">
        <v>3</v>
      </c>
      <c r="M44" s="16"/>
    </row>
    <row r="45" spans="1:77" s="15" customFormat="1" ht="16.5" customHeight="1" x14ac:dyDescent="0.35">
      <c r="A45" s="127"/>
      <c r="B45" s="125" t="s">
        <v>32</v>
      </c>
      <c r="C45" s="124">
        <v>12</v>
      </c>
      <c r="D45" s="124">
        <v>8</v>
      </c>
      <c r="E45" s="124" t="s">
        <v>8</v>
      </c>
      <c r="F45" s="124" t="s">
        <v>8</v>
      </c>
      <c r="G45" s="124">
        <v>4</v>
      </c>
      <c r="H45" s="124">
        <v>1</v>
      </c>
      <c r="I45" s="124">
        <v>2</v>
      </c>
      <c r="J45" s="124">
        <v>3</v>
      </c>
      <c r="K45" s="124">
        <v>1</v>
      </c>
      <c r="L45" s="124">
        <v>3</v>
      </c>
      <c r="M45" s="16"/>
    </row>
    <row r="46" spans="1:77" s="15" customFormat="1" ht="16.5" customHeight="1" x14ac:dyDescent="0.35">
      <c r="A46" s="126"/>
      <c r="B46" s="125" t="s">
        <v>31</v>
      </c>
      <c r="C46" s="124">
        <v>12</v>
      </c>
      <c r="D46" s="124">
        <v>9</v>
      </c>
      <c r="E46" s="124" t="s">
        <v>8</v>
      </c>
      <c r="F46" s="124" t="s">
        <v>8</v>
      </c>
      <c r="G46" s="124">
        <v>5</v>
      </c>
      <c r="H46" s="124">
        <v>4</v>
      </c>
      <c r="I46" s="124">
        <v>2</v>
      </c>
      <c r="J46" s="124" t="s">
        <v>8</v>
      </c>
      <c r="K46" s="124">
        <v>1</v>
      </c>
      <c r="L46" s="124" t="s">
        <v>8</v>
      </c>
      <c r="M46" s="16"/>
    </row>
    <row r="47" spans="1:77" s="15" customFormat="1" ht="16.5" customHeight="1" x14ac:dyDescent="0.35">
      <c r="A47" s="119" t="s">
        <v>14</v>
      </c>
      <c r="B47" s="118" t="s">
        <v>81</v>
      </c>
      <c r="C47" s="117">
        <v>17</v>
      </c>
      <c r="D47" s="117">
        <v>17</v>
      </c>
      <c r="E47" s="117" t="s">
        <v>8</v>
      </c>
      <c r="F47" s="117" t="s">
        <v>8</v>
      </c>
      <c r="G47" s="122">
        <v>5</v>
      </c>
      <c r="H47" s="117">
        <v>3</v>
      </c>
      <c r="I47" s="117">
        <v>3</v>
      </c>
      <c r="J47" s="117">
        <v>3</v>
      </c>
      <c r="K47" s="117">
        <v>1</v>
      </c>
      <c r="L47" s="117">
        <v>3</v>
      </c>
      <c r="M47" s="111"/>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row>
    <row r="48" spans="1:77" s="15" customFormat="1" ht="16.5" customHeight="1" x14ac:dyDescent="0.35">
      <c r="A48" s="116"/>
      <c r="B48" s="114" t="s">
        <v>32</v>
      </c>
      <c r="C48" s="112">
        <v>8</v>
      </c>
      <c r="D48" s="112">
        <v>8</v>
      </c>
      <c r="E48" s="112" t="s">
        <v>80</v>
      </c>
      <c r="F48" s="112" t="s">
        <v>80</v>
      </c>
      <c r="G48" s="120">
        <v>2</v>
      </c>
      <c r="H48" s="112"/>
      <c r="I48" s="112">
        <v>1</v>
      </c>
      <c r="J48" s="113">
        <v>3</v>
      </c>
      <c r="K48" s="112">
        <v>1</v>
      </c>
      <c r="L48" s="112">
        <v>3</v>
      </c>
      <c r="M48" s="111"/>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row>
    <row r="49" spans="1:77" s="15" customFormat="1" ht="16.5" customHeight="1" x14ac:dyDescent="0.35">
      <c r="A49" s="115"/>
      <c r="B49" s="114" t="s">
        <v>31</v>
      </c>
      <c r="C49" s="112">
        <v>9</v>
      </c>
      <c r="D49" s="112">
        <v>9</v>
      </c>
      <c r="E49" s="112" t="s">
        <v>80</v>
      </c>
      <c r="F49" s="112" t="s">
        <v>80</v>
      </c>
      <c r="G49" s="120">
        <v>3</v>
      </c>
      <c r="H49" s="112">
        <v>3</v>
      </c>
      <c r="I49" s="112">
        <v>2</v>
      </c>
      <c r="J49" s="113" t="s">
        <v>80</v>
      </c>
      <c r="K49" s="112" t="s">
        <v>80</v>
      </c>
      <c r="L49" s="112" t="s">
        <v>80</v>
      </c>
      <c r="M49" s="111"/>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row>
    <row r="50" spans="1:77" s="15" customFormat="1" ht="16.5" customHeight="1" x14ac:dyDescent="0.35">
      <c r="A50" s="119" t="s">
        <v>13</v>
      </c>
      <c r="B50" s="118" t="s">
        <v>81</v>
      </c>
      <c r="C50" s="117">
        <v>1</v>
      </c>
      <c r="D50" s="117" t="s">
        <v>8</v>
      </c>
      <c r="E50" s="117" t="s">
        <v>8</v>
      </c>
      <c r="F50" s="117" t="s">
        <v>8</v>
      </c>
      <c r="G50" s="122">
        <v>1</v>
      </c>
      <c r="H50" s="117" t="s">
        <v>8</v>
      </c>
      <c r="I50" s="117" t="s">
        <v>8</v>
      </c>
      <c r="J50" s="117" t="s">
        <v>8</v>
      </c>
      <c r="K50" s="117" t="s">
        <v>8</v>
      </c>
      <c r="L50" s="117" t="s">
        <v>8</v>
      </c>
      <c r="M50" s="111"/>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row>
    <row r="51" spans="1:77" s="15" customFormat="1" ht="16.5" customHeight="1" x14ac:dyDescent="0.35">
      <c r="A51" s="116"/>
      <c r="B51" s="114" t="s">
        <v>32</v>
      </c>
      <c r="C51" s="112">
        <v>1</v>
      </c>
      <c r="D51" s="112" t="s">
        <v>80</v>
      </c>
      <c r="E51" s="112" t="s">
        <v>80</v>
      </c>
      <c r="F51" s="112" t="s">
        <v>80</v>
      </c>
      <c r="G51" s="120">
        <v>1</v>
      </c>
      <c r="H51" s="112" t="s">
        <v>80</v>
      </c>
      <c r="I51" s="112" t="s">
        <v>80</v>
      </c>
      <c r="J51" s="113" t="s">
        <v>80</v>
      </c>
      <c r="K51" s="112" t="s">
        <v>80</v>
      </c>
      <c r="L51" s="112" t="s">
        <v>80</v>
      </c>
      <c r="M51" s="111"/>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row>
    <row r="52" spans="1:77" s="15" customFormat="1" ht="16.5" customHeight="1" x14ac:dyDescent="0.35">
      <c r="A52" s="115"/>
      <c r="B52" s="114" t="s">
        <v>31</v>
      </c>
      <c r="C52" s="112" t="s">
        <v>80</v>
      </c>
      <c r="D52" s="112" t="s">
        <v>80</v>
      </c>
      <c r="E52" s="112" t="s">
        <v>80</v>
      </c>
      <c r="F52" s="112" t="s">
        <v>80</v>
      </c>
      <c r="G52" s="120" t="s">
        <v>80</v>
      </c>
      <c r="H52" s="112" t="s">
        <v>80</v>
      </c>
      <c r="I52" s="112" t="s">
        <v>80</v>
      </c>
      <c r="J52" s="113" t="s">
        <v>80</v>
      </c>
      <c r="K52" s="112" t="s">
        <v>80</v>
      </c>
      <c r="L52" s="112" t="s">
        <v>80</v>
      </c>
      <c r="M52" s="111"/>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row>
    <row r="53" spans="1:77" s="15" customFormat="1" ht="16.5" customHeight="1" x14ac:dyDescent="0.35">
      <c r="A53" s="119" t="s">
        <v>12</v>
      </c>
      <c r="B53" s="118" t="s">
        <v>81</v>
      </c>
      <c r="C53" s="117">
        <v>2</v>
      </c>
      <c r="D53" s="117" t="s">
        <v>8</v>
      </c>
      <c r="E53" s="117" t="s">
        <v>8</v>
      </c>
      <c r="F53" s="117" t="s">
        <v>8</v>
      </c>
      <c r="G53" s="122">
        <v>1</v>
      </c>
      <c r="H53" s="117" t="s">
        <v>8</v>
      </c>
      <c r="I53" s="117">
        <v>1</v>
      </c>
      <c r="J53" s="121" t="s">
        <v>8</v>
      </c>
      <c r="K53" s="117" t="s">
        <v>8</v>
      </c>
      <c r="L53" s="117" t="s">
        <v>8</v>
      </c>
      <c r="M53" s="111"/>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row>
    <row r="54" spans="1:77" s="15" customFormat="1" ht="16.5" customHeight="1" x14ac:dyDescent="0.35">
      <c r="A54" s="116"/>
      <c r="B54" s="114" t="s">
        <v>32</v>
      </c>
      <c r="C54" s="112">
        <v>1</v>
      </c>
      <c r="D54" s="112" t="s">
        <v>80</v>
      </c>
      <c r="E54" s="112" t="s">
        <v>80</v>
      </c>
      <c r="F54" s="112" t="s">
        <v>80</v>
      </c>
      <c r="G54" s="120" t="s">
        <v>80</v>
      </c>
      <c r="H54" s="112" t="s">
        <v>80</v>
      </c>
      <c r="I54" s="112">
        <v>1</v>
      </c>
      <c r="J54" s="113" t="s">
        <v>80</v>
      </c>
      <c r="K54" s="112" t="s">
        <v>80</v>
      </c>
      <c r="L54" s="112" t="s">
        <v>80</v>
      </c>
      <c r="M54" s="111"/>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row>
    <row r="55" spans="1:77" s="15" customFormat="1" ht="16.5" customHeight="1" x14ac:dyDescent="0.35">
      <c r="A55" s="115"/>
      <c r="B55" s="114" t="s">
        <v>31</v>
      </c>
      <c r="C55" s="112">
        <v>1</v>
      </c>
      <c r="D55" s="112" t="s">
        <v>80</v>
      </c>
      <c r="E55" s="112" t="s">
        <v>80</v>
      </c>
      <c r="F55" s="112" t="s">
        <v>80</v>
      </c>
      <c r="G55" s="120">
        <v>1</v>
      </c>
      <c r="H55" s="112" t="s">
        <v>80</v>
      </c>
      <c r="I55" s="112" t="s">
        <v>80</v>
      </c>
      <c r="J55" s="112" t="s">
        <v>80</v>
      </c>
      <c r="K55" s="112" t="s">
        <v>80</v>
      </c>
      <c r="L55" s="112" t="s">
        <v>80</v>
      </c>
      <c r="M55" s="111"/>
      <c r="N55" s="45"/>
      <c r="O55" s="45"/>
      <c r="P55" s="45"/>
      <c r="Q55" s="45"/>
      <c r="R55" s="45"/>
      <c r="S55" s="45"/>
    </row>
    <row r="56" spans="1:77" s="15" customFormat="1" ht="16.5" customHeight="1" x14ac:dyDescent="0.35">
      <c r="A56" s="119" t="s">
        <v>11</v>
      </c>
      <c r="B56" s="118" t="s">
        <v>81</v>
      </c>
      <c r="C56" s="117">
        <v>4</v>
      </c>
      <c r="D56" s="117" t="s">
        <v>8</v>
      </c>
      <c r="E56" s="117" t="s">
        <v>8</v>
      </c>
      <c r="F56" s="117" t="s">
        <v>8</v>
      </c>
      <c r="G56" s="122">
        <v>2</v>
      </c>
      <c r="H56" s="117">
        <v>2</v>
      </c>
      <c r="I56" s="117" t="s">
        <v>8</v>
      </c>
      <c r="J56" s="117" t="s">
        <v>8</v>
      </c>
      <c r="K56" s="117">
        <v>1</v>
      </c>
      <c r="L56" s="117" t="s">
        <v>8</v>
      </c>
      <c r="M56" s="111"/>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row>
    <row r="57" spans="1:77" s="15" customFormat="1" ht="16.5" customHeight="1" x14ac:dyDescent="0.35">
      <c r="A57" s="116"/>
      <c r="B57" s="114" t="s">
        <v>32</v>
      </c>
      <c r="C57" s="112">
        <v>2</v>
      </c>
      <c r="D57" s="112" t="s">
        <v>80</v>
      </c>
      <c r="E57" s="112" t="s">
        <v>80</v>
      </c>
      <c r="F57" s="112" t="s">
        <v>80</v>
      </c>
      <c r="G57" s="120">
        <v>1</v>
      </c>
      <c r="H57" s="112">
        <v>1</v>
      </c>
      <c r="I57" s="112" t="s">
        <v>80</v>
      </c>
      <c r="J57" s="113" t="s">
        <v>80</v>
      </c>
      <c r="K57" s="112" t="s">
        <v>80</v>
      </c>
      <c r="L57" s="112" t="s">
        <v>80</v>
      </c>
      <c r="M57" s="111"/>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row>
    <row r="58" spans="1:77" s="15" customFormat="1" ht="16.5" customHeight="1" x14ac:dyDescent="0.35">
      <c r="A58" s="115"/>
      <c r="B58" s="114" t="s">
        <v>31</v>
      </c>
      <c r="C58" s="112">
        <v>2</v>
      </c>
      <c r="D58" s="112" t="s">
        <v>2</v>
      </c>
      <c r="E58" s="112" t="s">
        <v>2</v>
      </c>
      <c r="F58" s="112" t="s">
        <v>2</v>
      </c>
      <c r="G58" s="120">
        <v>1</v>
      </c>
      <c r="H58" s="112">
        <v>1</v>
      </c>
      <c r="I58" s="112" t="s">
        <v>2</v>
      </c>
      <c r="J58" s="113" t="s">
        <v>2</v>
      </c>
      <c r="K58" s="112">
        <v>1</v>
      </c>
      <c r="L58" s="112" t="s">
        <v>2</v>
      </c>
      <c r="M58" s="111"/>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row>
    <row r="59" spans="1:77" s="15" customFormat="1" ht="16.5" customHeight="1" x14ac:dyDescent="0.35">
      <c r="A59" s="133" t="s">
        <v>10</v>
      </c>
      <c r="B59" s="129" t="s">
        <v>81</v>
      </c>
      <c r="C59" s="128">
        <f>C62</f>
        <v>7</v>
      </c>
      <c r="D59" s="128">
        <f>D62</f>
        <v>2</v>
      </c>
      <c r="E59" s="128" t="str">
        <f>E62</f>
        <v>-</v>
      </c>
      <c r="F59" s="128" t="str">
        <f>F62</f>
        <v>-</v>
      </c>
      <c r="G59" s="128">
        <f>G62</f>
        <v>2</v>
      </c>
      <c r="H59" s="128">
        <f>H62</f>
        <v>2</v>
      </c>
      <c r="I59" s="128">
        <f>I62</f>
        <v>2</v>
      </c>
      <c r="J59" s="128" t="str">
        <f>J62</f>
        <v>-</v>
      </c>
      <c r="K59" s="128">
        <f>K62</f>
        <v>2</v>
      </c>
      <c r="L59" s="128">
        <f>L62</f>
        <v>1</v>
      </c>
      <c r="M59" s="16"/>
    </row>
    <row r="60" spans="1:77" s="15" customFormat="1" ht="16.5" customHeight="1" x14ac:dyDescent="0.35">
      <c r="A60" s="132"/>
      <c r="B60" s="125" t="s">
        <v>32</v>
      </c>
      <c r="C60" s="124">
        <f>C63</f>
        <v>1</v>
      </c>
      <c r="D60" s="124" t="str">
        <f>D63</f>
        <v>-</v>
      </c>
      <c r="E60" s="124" t="str">
        <f>E63</f>
        <v>-</v>
      </c>
      <c r="F60" s="124" t="str">
        <f>F63</f>
        <v>-</v>
      </c>
      <c r="G60" s="124" t="str">
        <f>G63</f>
        <v>-</v>
      </c>
      <c r="H60" s="124" t="str">
        <f>H63</f>
        <v>-</v>
      </c>
      <c r="I60" s="124" t="str">
        <f>I63</f>
        <v>-</v>
      </c>
      <c r="J60" s="124" t="str">
        <f>J63</f>
        <v>-</v>
      </c>
      <c r="K60" s="124" t="str">
        <f>K63</f>
        <v>-</v>
      </c>
      <c r="L60" s="124" t="str">
        <f>L63</f>
        <v>-</v>
      </c>
      <c r="M60" s="71"/>
      <c r="N60" s="46"/>
    </row>
    <row r="61" spans="1:77" s="15" customFormat="1" ht="16.5" customHeight="1" x14ac:dyDescent="0.35">
      <c r="A61" s="131"/>
      <c r="B61" s="125" t="s">
        <v>31</v>
      </c>
      <c r="C61" s="124">
        <f>C64</f>
        <v>6</v>
      </c>
      <c r="D61" s="124">
        <f>D64</f>
        <v>2</v>
      </c>
      <c r="E61" s="124" t="str">
        <f>E64</f>
        <v>-</v>
      </c>
      <c r="F61" s="124" t="str">
        <f>F64</f>
        <v>-</v>
      </c>
      <c r="G61" s="124">
        <f>G64</f>
        <v>2</v>
      </c>
      <c r="H61" s="124">
        <f>H64</f>
        <v>2</v>
      </c>
      <c r="I61" s="124">
        <f>I64</f>
        <v>2</v>
      </c>
      <c r="J61" s="124" t="str">
        <f>J64</f>
        <v>-</v>
      </c>
      <c r="K61" s="124">
        <f>K64</f>
        <v>2</v>
      </c>
      <c r="L61" s="124">
        <f>L64</f>
        <v>1</v>
      </c>
      <c r="M61" s="123"/>
      <c r="N61" s="46"/>
    </row>
    <row r="62" spans="1:77" s="15" customFormat="1" ht="16.5" customHeight="1" x14ac:dyDescent="0.35">
      <c r="A62" s="130" t="s">
        <v>9</v>
      </c>
      <c r="B62" s="129" t="s">
        <v>81</v>
      </c>
      <c r="C62" s="128">
        <v>7</v>
      </c>
      <c r="D62" s="128">
        <v>2</v>
      </c>
      <c r="E62" s="128" t="s">
        <v>80</v>
      </c>
      <c r="F62" s="128" t="s">
        <v>80</v>
      </c>
      <c r="G62" s="128">
        <v>2</v>
      </c>
      <c r="H62" s="128">
        <v>2</v>
      </c>
      <c r="I62" s="128">
        <v>2</v>
      </c>
      <c r="J62" s="128" t="s">
        <v>80</v>
      </c>
      <c r="K62" s="128">
        <v>2</v>
      </c>
      <c r="L62" s="128">
        <v>1</v>
      </c>
      <c r="M62" s="123"/>
      <c r="N62" s="46"/>
    </row>
    <row r="63" spans="1:77" s="15" customFormat="1" ht="16.5" customHeight="1" x14ac:dyDescent="0.35">
      <c r="A63" s="127"/>
      <c r="B63" s="125" t="s">
        <v>32</v>
      </c>
      <c r="C63" s="124">
        <v>1</v>
      </c>
      <c r="D63" s="124" t="s">
        <v>80</v>
      </c>
      <c r="E63" s="124" t="s">
        <v>80</v>
      </c>
      <c r="F63" s="124" t="s">
        <v>80</v>
      </c>
      <c r="G63" s="124" t="s">
        <v>80</v>
      </c>
      <c r="H63" s="124" t="s">
        <v>80</v>
      </c>
      <c r="I63" s="124" t="s">
        <v>80</v>
      </c>
      <c r="J63" s="124" t="s">
        <v>80</v>
      </c>
      <c r="K63" s="124" t="s">
        <v>80</v>
      </c>
      <c r="L63" s="124" t="s">
        <v>80</v>
      </c>
      <c r="M63" s="71"/>
      <c r="N63" s="46"/>
    </row>
    <row r="64" spans="1:77" s="15" customFormat="1" ht="16.5" customHeight="1" x14ac:dyDescent="0.35">
      <c r="A64" s="126"/>
      <c r="B64" s="125" t="s">
        <v>31</v>
      </c>
      <c r="C64" s="124">
        <v>6</v>
      </c>
      <c r="D64" s="124">
        <v>2</v>
      </c>
      <c r="E64" s="124" t="s">
        <v>80</v>
      </c>
      <c r="F64" s="124" t="s">
        <v>80</v>
      </c>
      <c r="G64" s="124">
        <v>2</v>
      </c>
      <c r="H64" s="124">
        <v>2</v>
      </c>
      <c r="I64" s="124">
        <v>2</v>
      </c>
      <c r="J64" s="124" t="s">
        <v>80</v>
      </c>
      <c r="K64" s="124">
        <v>2</v>
      </c>
      <c r="L64" s="124">
        <v>1</v>
      </c>
      <c r="M64" s="123"/>
      <c r="N64" s="46"/>
    </row>
    <row r="65" spans="1:77" s="15" customFormat="1" ht="16.5" customHeight="1" x14ac:dyDescent="0.35">
      <c r="A65" s="119" t="s">
        <v>7</v>
      </c>
      <c r="B65" s="118" t="s">
        <v>81</v>
      </c>
      <c r="C65" s="117">
        <v>3</v>
      </c>
      <c r="D65" s="117" t="s">
        <v>80</v>
      </c>
      <c r="E65" s="117" t="s">
        <v>80</v>
      </c>
      <c r="F65" s="117" t="s">
        <v>80</v>
      </c>
      <c r="G65" s="122">
        <v>2</v>
      </c>
      <c r="H65" s="117" t="s">
        <v>80</v>
      </c>
      <c r="I65" s="117">
        <v>1</v>
      </c>
      <c r="J65" s="117" t="s">
        <v>80</v>
      </c>
      <c r="K65" s="117">
        <v>1</v>
      </c>
      <c r="L65" s="117" t="s">
        <v>80</v>
      </c>
      <c r="M65" s="111"/>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row>
    <row r="66" spans="1:77" s="15" customFormat="1" ht="16.5" customHeight="1" x14ac:dyDescent="0.35">
      <c r="A66" s="116"/>
      <c r="B66" s="114" t="s">
        <v>32</v>
      </c>
      <c r="C66" s="112" t="s">
        <v>80</v>
      </c>
      <c r="D66" s="112" t="s">
        <v>80</v>
      </c>
      <c r="E66" s="112" t="s">
        <v>80</v>
      </c>
      <c r="F66" s="112" t="s">
        <v>80</v>
      </c>
      <c r="G66" s="112" t="s">
        <v>80</v>
      </c>
      <c r="H66" s="112" t="s">
        <v>80</v>
      </c>
      <c r="I66" s="112" t="s">
        <v>80</v>
      </c>
      <c r="J66" s="113" t="s">
        <v>80</v>
      </c>
      <c r="K66" s="112" t="s">
        <v>80</v>
      </c>
      <c r="L66" s="112" t="s">
        <v>80</v>
      </c>
      <c r="M66" s="111"/>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row>
    <row r="67" spans="1:77" s="15" customFormat="1" ht="16.5" customHeight="1" x14ac:dyDescent="0.35">
      <c r="A67" s="115"/>
      <c r="B67" s="114" t="s">
        <v>31</v>
      </c>
      <c r="C67" s="112">
        <v>3</v>
      </c>
      <c r="D67" s="112" t="s">
        <v>80</v>
      </c>
      <c r="E67" s="112" t="s">
        <v>80</v>
      </c>
      <c r="F67" s="112" t="s">
        <v>80</v>
      </c>
      <c r="G67" s="112">
        <v>2</v>
      </c>
      <c r="H67" s="112" t="s">
        <v>80</v>
      </c>
      <c r="I67" s="112">
        <v>1</v>
      </c>
      <c r="J67" s="113" t="s">
        <v>80</v>
      </c>
      <c r="K67" s="112">
        <v>1</v>
      </c>
      <c r="L67" s="112" t="s">
        <v>80</v>
      </c>
      <c r="M67" s="111"/>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row>
    <row r="68" spans="1:77" s="15" customFormat="1" ht="16.5" customHeight="1" x14ac:dyDescent="0.35">
      <c r="A68" s="119" t="s">
        <v>6</v>
      </c>
      <c r="B68" s="118" t="s">
        <v>81</v>
      </c>
      <c r="C68" s="117">
        <v>2</v>
      </c>
      <c r="D68" s="117">
        <v>1</v>
      </c>
      <c r="E68" s="117" t="s">
        <v>80</v>
      </c>
      <c r="F68" s="117" t="s">
        <v>80</v>
      </c>
      <c r="G68" s="117" t="s">
        <v>80</v>
      </c>
      <c r="H68" s="117">
        <v>1</v>
      </c>
      <c r="I68" s="117" t="s">
        <v>80</v>
      </c>
      <c r="J68" s="117" t="s">
        <v>80</v>
      </c>
      <c r="K68" s="117" t="s">
        <v>80</v>
      </c>
      <c r="L68" s="117">
        <v>1</v>
      </c>
      <c r="M68" s="111"/>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row>
    <row r="69" spans="1:77" s="15" customFormat="1" ht="16.5" customHeight="1" x14ac:dyDescent="0.35">
      <c r="A69" s="116"/>
      <c r="B69" s="114" t="s">
        <v>32</v>
      </c>
      <c r="C69" s="112">
        <v>1</v>
      </c>
      <c r="D69" s="112" t="s">
        <v>80</v>
      </c>
      <c r="E69" s="112" t="s">
        <v>80</v>
      </c>
      <c r="F69" s="112" t="s">
        <v>80</v>
      </c>
      <c r="G69" s="112" t="s">
        <v>80</v>
      </c>
      <c r="H69" s="112" t="s">
        <v>80</v>
      </c>
      <c r="I69" s="112" t="s">
        <v>80</v>
      </c>
      <c r="J69" s="113" t="s">
        <v>80</v>
      </c>
      <c r="K69" s="112" t="s">
        <v>80</v>
      </c>
      <c r="L69" s="112" t="s">
        <v>80</v>
      </c>
      <c r="M69" s="111"/>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row>
    <row r="70" spans="1:77" s="15" customFormat="1" ht="16.5" customHeight="1" x14ac:dyDescent="0.35">
      <c r="A70" s="115"/>
      <c r="B70" s="114" t="s">
        <v>31</v>
      </c>
      <c r="C70" s="112">
        <v>1</v>
      </c>
      <c r="D70" s="112">
        <v>1</v>
      </c>
      <c r="E70" s="112" t="s">
        <v>80</v>
      </c>
      <c r="F70" s="112" t="s">
        <v>80</v>
      </c>
      <c r="G70" s="112" t="s">
        <v>80</v>
      </c>
      <c r="H70" s="112">
        <v>1</v>
      </c>
      <c r="I70" s="112" t="s">
        <v>80</v>
      </c>
      <c r="J70" s="113" t="s">
        <v>80</v>
      </c>
      <c r="K70" s="112" t="s">
        <v>80</v>
      </c>
      <c r="L70" s="112">
        <v>1</v>
      </c>
      <c r="M70" s="111"/>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row>
    <row r="71" spans="1:77" s="15" customFormat="1" ht="16.5" customHeight="1" x14ac:dyDescent="0.35">
      <c r="A71" s="119" t="s">
        <v>5</v>
      </c>
      <c r="B71" s="118" t="s">
        <v>81</v>
      </c>
      <c r="C71" s="117" t="s">
        <v>80</v>
      </c>
      <c r="D71" s="117" t="s">
        <v>80</v>
      </c>
      <c r="E71" s="117" t="s">
        <v>80</v>
      </c>
      <c r="F71" s="117" t="s">
        <v>80</v>
      </c>
      <c r="G71" s="117" t="s">
        <v>80</v>
      </c>
      <c r="H71" s="117" t="s">
        <v>80</v>
      </c>
      <c r="I71" s="117" t="s">
        <v>80</v>
      </c>
      <c r="J71" s="121" t="s">
        <v>80</v>
      </c>
      <c r="K71" s="117" t="s">
        <v>80</v>
      </c>
      <c r="L71" s="117" t="s">
        <v>80</v>
      </c>
      <c r="M71" s="111"/>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row>
    <row r="72" spans="1:77" s="15" customFormat="1" ht="16.5" customHeight="1" x14ac:dyDescent="0.35">
      <c r="A72" s="116"/>
      <c r="B72" s="114" t="s">
        <v>32</v>
      </c>
      <c r="C72" s="112" t="s">
        <v>80</v>
      </c>
      <c r="D72" s="112" t="s">
        <v>80</v>
      </c>
      <c r="E72" s="112" t="s">
        <v>80</v>
      </c>
      <c r="F72" s="112" t="s">
        <v>80</v>
      </c>
      <c r="G72" s="112" t="s">
        <v>80</v>
      </c>
      <c r="H72" s="112" t="s">
        <v>80</v>
      </c>
      <c r="I72" s="112" t="s">
        <v>80</v>
      </c>
      <c r="J72" s="113" t="s">
        <v>80</v>
      </c>
      <c r="K72" s="112" t="s">
        <v>80</v>
      </c>
      <c r="L72" s="112" t="s">
        <v>80</v>
      </c>
      <c r="M72" s="111"/>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row>
    <row r="73" spans="1:77" s="15" customFormat="1" ht="16.5" customHeight="1" x14ac:dyDescent="0.35">
      <c r="A73" s="115"/>
      <c r="B73" s="114" t="s">
        <v>31</v>
      </c>
      <c r="C73" s="112" t="s">
        <v>80</v>
      </c>
      <c r="D73" s="112" t="s">
        <v>80</v>
      </c>
      <c r="E73" s="112" t="s">
        <v>80</v>
      </c>
      <c r="F73" s="112" t="s">
        <v>80</v>
      </c>
      <c r="G73" s="112" t="s">
        <v>80</v>
      </c>
      <c r="H73" s="112" t="s">
        <v>80</v>
      </c>
      <c r="I73" s="112" t="s">
        <v>80</v>
      </c>
      <c r="J73" s="112" t="s">
        <v>80</v>
      </c>
      <c r="K73" s="112" t="s">
        <v>80</v>
      </c>
      <c r="L73" s="112" t="s">
        <v>80</v>
      </c>
      <c r="M73" s="111"/>
      <c r="N73" s="45"/>
      <c r="O73" s="45"/>
      <c r="P73" s="45"/>
      <c r="Q73" s="45"/>
      <c r="R73" s="45"/>
      <c r="S73" s="45"/>
    </row>
    <row r="74" spans="1:77" s="15" customFormat="1" ht="16.5" customHeight="1" x14ac:dyDescent="0.35">
      <c r="A74" s="119" t="s">
        <v>4</v>
      </c>
      <c r="B74" s="118" t="s">
        <v>81</v>
      </c>
      <c r="C74" s="117">
        <v>2</v>
      </c>
      <c r="D74" s="117">
        <v>1</v>
      </c>
      <c r="E74" s="117" t="s">
        <v>80</v>
      </c>
      <c r="F74" s="117" t="s">
        <v>80</v>
      </c>
      <c r="G74" s="117" t="s">
        <v>80</v>
      </c>
      <c r="H74" s="117">
        <v>1</v>
      </c>
      <c r="I74" s="117">
        <v>1</v>
      </c>
      <c r="J74" s="117" t="s">
        <v>80</v>
      </c>
      <c r="K74" s="117">
        <v>1</v>
      </c>
      <c r="L74" s="117" t="s">
        <v>80</v>
      </c>
      <c r="M74" s="111"/>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row>
    <row r="75" spans="1:77" s="15" customFormat="1" ht="16.5" customHeight="1" x14ac:dyDescent="0.35">
      <c r="A75" s="116"/>
      <c r="B75" s="114" t="s">
        <v>32</v>
      </c>
      <c r="C75" s="112" t="s">
        <v>80</v>
      </c>
      <c r="D75" s="112" t="s">
        <v>80</v>
      </c>
      <c r="E75" s="112" t="s">
        <v>80</v>
      </c>
      <c r="F75" s="112" t="s">
        <v>80</v>
      </c>
      <c r="G75" s="112" t="s">
        <v>80</v>
      </c>
      <c r="H75" s="112" t="s">
        <v>80</v>
      </c>
      <c r="I75" s="112" t="s">
        <v>80</v>
      </c>
      <c r="J75" s="113" t="s">
        <v>80</v>
      </c>
      <c r="K75" s="112" t="s">
        <v>80</v>
      </c>
      <c r="L75" s="112" t="s">
        <v>80</v>
      </c>
      <c r="M75" s="111"/>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row>
    <row r="76" spans="1:77" s="15" customFormat="1" ht="16.5" customHeight="1" x14ac:dyDescent="0.35">
      <c r="A76" s="115"/>
      <c r="B76" s="114" t="s">
        <v>31</v>
      </c>
      <c r="C76" s="112">
        <v>2</v>
      </c>
      <c r="D76" s="112">
        <v>1</v>
      </c>
      <c r="E76" s="112" t="s">
        <v>80</v>
      </c>
      <c r="F76" s="112" t="s">
        <v>80</v>
      </c>
      <c r="G76" s="120" t="s">
        <v>80</v>
      </c>
      <c r="H76" s="112">
        <v>1</v>
      </c>
      <c r="I76" s="112">
        <v>1</v>
      </c>
      <c r="J76" s="113" t="s">
        <v>80</v>
      </c>
      <c r="K76" s="112">
        <v>1</v>
      </c>
      <c r="L76" s="112" t="s">
        <v>80</v>
      </c>
      <c r="M76" s="111"/>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row>
    <row r="77" spans="1:77" s="15" customFormat="1" ht="16.5" customHeight="1" x14ac:dyDescent="0.35">
      <c r="A77" s="119" t="s">
        <v>3</v>
      </c>
      <c r="B77" s="118" t="s">
        <v>81</v>
      </c>
      <c r="C77" s="117" t="s">
        <v>80</v>
      </c>
      <c r="D77" s="117" t="s">
        <v>80</v>
      </c>
      <c r="E77" s="117" t="s">
        <v>80</v>
      </c>
      <c r="F77" s="117" t="s">
        <v>80</v>
      </c>
      <c r="G77" s="117" t="s">
        <v>80</v>
      </c>
      <c r="H77" s="117" t="s">
        <v>80</v>
      </c>
      <c r="I77" s="117" t="s">
        <v>80</v>
      </c>
      <c r="J77" s="117" t="s">
        <v>80</v>
      </c>
      <c r="K77" s="117" t="s">
        <v>80</v>
      </c>
      <c r="L77" s="117" t="s">
        <v>80</v>
      </c>
      <c r="M77" s="111"/>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row>
    <row r="78" spans="1:77" s="15" customFormat="1" ht="16.5" customHeight="1" x14ac:dyDescent="0.35">
      <c r="A78" s="116"/>
      <c r="B78" s="114" t="s">
        <v>32</v>
      </c>
      <c r="C78" s="112" t="s">
        <v>80</v>
      </c>
      <c r="D78" s="112" t="s">
        <v>80</v>
      </c>
      <c r="E78" s="112" t="s">
        <v>80</v>
      </c>
      <c r="F78" s="112" t="s">
        <v>80</v>
      </c>
      <c r="G78" s="112" t="s">
        <v>80</v>
      </c>
      <c r="H78" s="112" t="s">
        <v>80</v>
      </c>
      <c r="I78" s="112" t="s">
        <v>80</v>
      </c>
      <c r="J78" s="113" t="s">
        <v>80</v>
      </c>
      <c r="K78" s="112" t="s">
        <v>80</v>
      </c>
      <c r="L78" s="112" t="s">
        <v>80</v>
      </c>
      <c r="M78" s="111"/>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row>
    <row r="79" spans="1:77" s="15" customFormat="1" ht="16.5" customHeight="1" x14ac:dyDescent="0.35">
      <c r="A79" s="115"/>
      <c r="B79" s="114" t="s">
        <v>31</v>
      </c>
      <c r="C79" s="112" t="s">
        <v>40</v>
      </c>
      <c r="D79" s="112" t="s">
        <v>40</v>
      </c>
      <c r="E79" s="112" t="s">
        <v>40</v>
      </c>
      <c r="F79" s="112" t="s">
        <v>40</v>
      </c>
      <c r="G79" s="112" t="s">
        <v>40</v>
      </c>
      <c r="H79" s="112" t="s">
        <v>40</v>
      </c>
      <c r="I79" s="112" t="s">
        <v>40</v>
      </c>
      <c r="J79" s="113" t="s">
        <v>40</v>
      </c>
      <c r="K79" s="112" t="s">
        <v>40</v>
      </c>
      <c r="L79" s="112" t="s">
        <v>40</v>
      </c>
      <c r="M79" s="111"/>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row>
    <row r="80" spans="1:77" ht="16.5" customHeight="1" x14ac:dyDescent="0.35">
      <c r="A80" s="47" t="s">
        <v>79</v>
      </c>
      <c r="M80" s="110"/>
    </row>
    <row r="81" spans="1:1" ht="16.5" customHeight="1" x14ac:dyDescent="0.35">
      <c r="A81" s="109" t="s">
        <v>78</v>
      </c>
    </row>
    <row r="82" spans="1:1" ht="16.5" customHeight="1" x14ac:dyDescent="0.35">
      <c r="A82" s="109"/>
    </row>
  </sheetData>
  <mergeCells count="36">
    <mergeCell ref="H3:H4"/>
    <mergeCell ref="I3:J3"/>
    <mergeCell ref="G2:J2"/>
    <mergeCell ref="K3:K4"/>
    <mergeCell ref="C2:F2"/>
    <mergeCell ref="L3:L4"/>
    <mergeCell ref="A29:A31"/>
    <mergeCell ref="A35:A37"/>
    <mergeCell ref="A32:A34"/>
    <mergeCell ref="A47:A49"/>
    <mergeCell ref="A50:A52"/>
    <mergeCell ref="K2:L2"/>
    <mergeCell ref="C3:D3"/>
    <mergeCell ref="E3:E4"/>
    <mergeCell ref="F3:F4"/>
    <mergeCell ref="G3:G4"/>
    <mergeCell ref="A23:A25"/>
    <mergeCell ref="A14:A16"/>
    <mergeCell ref="A65:A67"/>
    <mergeCell ref="A68:A70"/>
    <mergeCell ref="A71:A73"/>
    <mergeCell ref="A74:A76"/>
    <mergeCell ref="A56:A58"/>
    <mergeCell ref="A41:A43"/>
    <mergeCell ref="A59:A61"/>
    <mergeCell ref="A62:A64"/>
    <mergeCell ref="A77:A79"/>
    <mergeCell ref="A53:A55"/>
    <mergeCell ref="A5:A7"/>
    <mergeCell ref="A17:A19"/>
    <mergeCell ref="A20:A22"/>
    <mergeCell ref="A38:A40"/>
    <mergeCell ref="A44:A46"/>
    <mergeCell ref="A26:A28"/>
    <mergeCell ref="A11:A13"/>
    <mergeCell ref="A8:A10"/>
  </mergeCells>
  <phoneticPr fontId="5"/>
  <printOptions horizontalCentered="1"/>
  <pageMargins left="0.31496062992125984" right="0.31496062992125984" top="0.78740157480314965" bottom="0.78740157480314965" header="0" footer="0"/>
  <headerFooter alignWithMargins="0"/>
  <rowBreaks count="1" manualBreakCount="1">
    <brk id="4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zoomScale="84" zoomScaleNormal="84" zoomScaleSheetLayoutView="80" workbookViewId="0">
      <pane ySplit="4" topLeftCell="A5" activePane="bottomLeft" state="frozen"/>
      <selection activeCell="A59" sqref="A59:A61"/>
      <selection pane="bottomLeft" activeCell="A59" sqref="A59:A61"/>
    </sheetView>
  </sheetViews>
  <sheetFormatPr defaultRowHeight="15" x14ac:dyDescent="0.35"/>
  <cols>
    <col min="1" max="1" width="16.625" style="41" customWidth="1"/>
    <col min="2" max="2" width="7.625" style="178" customWidth="1"/>
    <col min="3" max="11" width="9.125" style="15" customWidth="1"/>
    <col min="12" max="16" width="10.625" style="15" customWidth="1"/>
    <col min="17" max="17" width="10.625" style="177" customWidth="1"/>
    <col min="18" max="18" width="9.625" style="177" customWidth="1"/>
    <col min="19" max="16384" width="9" style="15"/>
  </cols>
  <sheetData>
    <row r="1" spans="1:20" s="63" customFormat="1" ht="18" customHeight="1" x14ac:dyDescent="0.15">
      <c r="A1" s="68" t="s">
        <v>121</v>
      </c>
      <c r="B1" s="201"/>
      <c r="D1" s="201"/>
      <c r="E1" s="201"/>
      <c r="N1" s="64"/>
      <c r="O1" s="64"/>
      <c r="P1" s="64"/>
      <c r="Q1" s="200" t="s">
        <v>35</v>
      </c>
      <c r="R1" s="200"/>
    </row>
    <row r="2" spans="1:20" ht="15.75" customHeight="1" x14ac:dyDescent="0.35">
      <c r="A2" s="199"/>
      <c r="B2" s="33"/>
      <c r="C2" s="35" t="s">
        <v>120</v>
      </c>
      <c r="D2" s="198"/>
      <c r="E2" s="198"/>
      <c r="F2" s="35" t="s">
        <v>119</v>
      </c>
      <c r="G2" s="198"/>
      <c r="H2" s="198"/>
      <c r="I2" s="35" t="s">
        <v>46</v>
      </c>
      <c r="J2" s="198"/>
      <c r="K2" s="198"/>
      <c r="L2" s="164" t="s">
        <v>118</v>
      </c>
      <c r="M2" s="35" t="s">
        <v>117</v>
      </c>
      <c r="N2" s="198"/>
      <c r="O2" s="35" t="s">
        <v>116</v>
      </c>
      <c r="P2" s="198"/>
      <c r="Q2" s="29" t="s">
        <v>115</v>
      </c>
      <c r="R2" s="86"/>
      <c r="S2" s="197"/>
      <c r="T2" s="46"/>
    </row>
    <row r="3" spans="1:20" s="16" customFormat="1" ht="15.75" customHeight="1" x14ac:dyDescent="0.35">
      <c r="A3" s="196"/>
      <c r="B3" s="195"/>
      <c r="C3" s="194"/>
      <c r="D3" s="29" t="s">
        <v>114</v>
      </c>
      <c r="E3" s="31"/>
      <c r="F3" s="194"/>
      <c r="G3" s="29" t="s">
        <v>114</v>
      </c>
      <c r="H3" s="28"/>
      <c r="I3" s="194"/>
      <c r="J3" s="29" t="s">
        <v>113</v>
      </c>
      <c r="K3" s="28"/>
      <c r="L3" s="187"/>
      <c r="M3" s="85"/>
      <c r="N3" s="164" t="s">
        <v>112</v>
      </c>
      <c r="O3" s="187"/>
      <c r="P3" s="164" t="s">
        <v>111</v>
      </c>
      <c r="Q3" s="164" t="s">
        <v>110</v>
      </c>
      <c r="R3" s="164" t="s">
        <v>109</v>
      </c>
      <c r="S3" s="186"/>
      <c r="T3" s="45"/>
    </row>
    <row r="4" spans="1:20" s="16" customFormat="1" ht="66" customHeight="1" x14ac:dyDescent="0.35">
      <c r="A4" s="193"/>
      <c r="B4" s="192"/>
      <c r="C4" s="191"/>
      <c r="D4" s="189" t="s">
        <v>108</v>
      </c>
      <c r="E4" s="189" t="s">
        <v>107</v>
      </c>
      <c r="F4" s="191"/>
      <c r="G4" s="189" t="s">
        <v>106</v>
      </c>
      <c r="H4" s="189" t="s">
        <v>105</v>
      </c>
      <c r="I4" s="190"/>
      <c r="J4" s="189" t="s">
        <v>104</v>
      </c>
      <c r="K4" s="189" t="s">
        <v>103</v>
      </c>
      <c r="L4" s="155"/>
      <c r="M4" s="188"/>
      <c r="N4" s="155"/>
      <c r="O4" s="187"/>
      <c r="P4" s="155"/>
      <c r="Q4" s="187"/>
      <c r="R4" s="187"/>
      <c r="S4" s="186"/>
      <c r="T4" s="45"/>
    </row>
    <row r="5" spans="1:20" ht="16.5" customHeight="1" x14ac:dyDescent="0.35">
      <c r="A5" s="150" t="s">
        <v>102</v>
      </c>
      <c r="B5" s="185" t="s">
        <v>81</v>
      </c>
      <c r="C5" s="184">
        <v>1660</v>
      </c>
      <c r="D5" s="184">
        <v>173</v>
      </c>
      <c r="E5" s="184">
        <v>291</v>
      </c>
      <c r="F5" s="184">
        <v>1661</v>
      </c>
      <c r="G5" s="184">
        <v>329</v>
      </c>
      <c r="H5" s="184">
        <v>335</v>
      </c>
      <c r="I5" s="184">
        <v>1624</v>
      </c>
      <c r="J5" s="184">
        <v>411</v>
      </c>
      <c r="K5" s="184">
        <v>135</v>
      </c>
      <c r="L5" s="184">
        <v>180</v>
      </c>
      <c r="M5" s="184">
        <v>324</v>
      </c>
      <c r="N5" s="184">
        <v>22</v>
      </c>
      <c r="O5" s="184">
        <v>293</v>
      </c>
      <c r="P5" s="184">
        <v>141</v>
      </c>
      <c r="Q5" s="184">
        <v>1106</v>
      </c>
      <c r="R5" s="184">
        <v>509</v>
      </c>
      <c r="S5" s="45"/>
    </row>
    <row r="6" spans="1:20" ht="16.5" customHeight="1" x14ac:dyDescent="0.35">
      <c r="A6" s="146"/>
      <c r="B6" s="183" t="s">
        <v>32</v>
      </c>
      <c r="C6" s="182">
        <v>607</v>
      </c>
      <c r="D6" s="182">
        <v>70</v>
      </c>
      <c r="E6" s="182">
        <v>126</v>
      </c>
      <c r="F6" s="182">
        <v>605</v>
      </c>
      <c r="G6" s="182">
        <v>142</v>
      </c>
      <c r="H6" s="182">
        <v>111</v>
      </c>
      <c r="I6" s="182">
        <v>593</v>
      </c>
      <c r="J6" s="182">
        <v>139</v>
      </c>
      <c r="K6" s="182">
        <v>59</v>
      </c>
      <c r="L6" s="182">
        <v>60</v>
      </c>
      <c r="M6" s="182">
        <v>169</v>
      </c>
      <c r="N6" s="182">
        <v>16</v>
      </c>
      <c r="O6" s="182">
        <v>116</v>
      </c>
      <c r="P6" s="182">
        <v>54</v>
      </c>
      <c r="Q6" s="182">
        <v>336</v>
      </c>
      <c r="R6" s="182">
        <v>257</v>
      </c>
      <c r="S6" s="45"/>
    </row>
    <row r="7" spans="1:20" ht="16.5" customHeight="1" x14ac:dyDescent="0.35">
      <c r="A7" s="145"/>
      <c r="B7" s="183" t="s">
        <v>31</v>
      </c>
      <c r="C7" s="182">
        <v>1053</v>
      </c>
      <c r="D7" s="182">
        <v>103</v>
      </c>
      <c r="E7" s="182">
        <v>165</v>
      </c>
      <c r="F7" s="182">
        <v>1056</v>
      </c>
      <c r="G7" s="182">
        <v>187</v>
      </c>
      <c r="H7" s="182">
        <v>224</v>
      </c>
      <c r="I7" s="182">
        <v>1031</v>
      </c>
      <c r="J7" s="182">
        <v>272</v>
      </c>
      <c r="K7" s="182">
        <v>76</v>
      </c>
      <c r="L7" s="182">
        <v>120</v>
      </c>
      <c r="M7" s="182">
        <v>155</v>
      </c>
      <c r="N7" s="182">
        <v>6</v>
      </c>
      <c r="O7" s="182">
        <v>177</v>
      </c>
      <c r="P7" s="182">
        <v>87</v>
      </c>
      <c r="Q7" s="182">
        <v>770</v>
      </c>
      <c r="R7" s="182">
        <v>252</v>
      </c>
      <c r="S7" s="45"/>
    </row>
    <row r="8" spans="1:20" ht="16.5" customHeight="1" x14ac:dyDescent="0.35">
      <c r="A8" s="133" t="s">
        <v>27</v>
      </c>
      <c r="B8" s="140" t="s">
        <v>81</v>
      </c>
      <c r="C8" s="18">
        <f>SUM(C9:C10)</f>
        <v>201</v>
      </c>
      <c r="D8" s="18">
        <f>SUM(D9:D10)</f>
        <v>8</v>
      </c>
      <c r="E8" s="18">
        <f>SUM(E9:E10)</f>
        <v>15</v>
      </c>
      <c r="F8" s="18">
        <f>SUM(F9:F10)</f>
        <v>200</v>
      </c>
      <c r="G8" s="18">
        <f>SUM(G9:G10)</f>
        <v>8</v>
      </c>
      <c r="H8" s="18">
        <f>SUM(H9:H10)</f>
        <v>17</v>
      </c>
      <c r="I8" s="18">
        <f>SUM(I9:I10)</f>
        <v>201</v>
      </c>
      <c r="J8" s="18">
        <f>SUM(J9:J10)</f>
        <v>9</v>
      </c>
      <c r="K8" s="18">
        <f>SUM(K9:K10)</f>
        <v>5</v>
      </c>
      <c r="L8" s="18">
        <f>SUM(L9:L10)</f>
        <v>33</v>
      </c>
      <c r="M8" s="18">
        <f>SUM(M9:M10)</f>
        <v>19</v>
      </c>
      <c r="N8" s="18">
        <f>SUM(N9:N10)</f>
        <v>4</v>
      </c>
      <c r="O8" s="18">
        <f>SUM(O9:O10)</f>
        <v>47</v>
      </c>
      <c r="P8" s="18">
        <f>SUM(P9:P10)</f>
        <v>41</v>
      </c>
      <c r="Q8" s="18">
        <f>SUM(Q9:Q10)</f>
        <v>149</v>
      </c>
      <c r="R8" s="18">
        <f>SUM(R9:R10)</f>
        <v>52</v>
      </c>
      <c r="S8" s="45"/>
    </row>
    <row r="9" spans="1:20" ht="16.5" customHeight="1" x14ac:dyDescent="0.35">
      <c r="A9" s="132"/>
      <c r="B9" s="137" t="s">
        <v>32</v>
      </c>
      <c r="C9" s="17">
        <f>IF(SUM(C12,C39)=0,"-",SUM(C12,C39))</f>
        <v>74</v>
      </c>
      <c r="D9" s="17">
        <f>IF(SUM(D12,D39)=0,"-",SUM(D12,D39))</f>
        <v>5</v>
      </c>
      <c r="E9" s="17">
        <f>IF(SUM(E12,E39)=0,"-",SUM(E12,E39))</f>
        <v>9</v>
      </c>
      <c r="F9" s="17">
        <f>IF(SUM(F12,F39)=0,"-",SUM(F12,F39))</f>
        <v>73</v>
      </c>
      <c r="G9" s="17">
        <f>IF(SUM(G12,G39)=0,"-",SUM(G12,G39))</f>
        <v>4</v>
      </c>
      <c r="H9" s="17">
        <f>IF(SUM(H12,H39)=0,"-",SUM(H12,H39))</f>
        <v>8</v>
      </c>
      <c r="I9" s="17">
        <f>IF(SUM(I12,I39)=0,"-",SUM(I12,I39))</f>
        <v>74</v>
      </c>
      <c r="J9" s="17">
        <f>IF(SUM(J12,J39)=0,"-",SUM(J12,J39))</f>
        <v>4</v>
      </c>
      <c r="K9" s="17">
        <f>IF(SUM(K12,K39)=0,"-",SUM(K12,K39))</f>
        <v>3</v>
      </c>
      <c r="L9" s="17">
        <f>IF(SUM(L12,L39)=0,"-",SUM(L12,L39))</f>
        <v>13</v>
      </c>
      <c r="M9" s="17">
        <f>IF(SUM(M12,M39)=0,"-",SUM(M12,M39))</f>
        <v>13</v>
      </c>
      <c r="N9" s="17">
        <f>IF(SUM(N12,N39)=0,"-",SUM(N12,N39))</f>
        <v>4</v>
      </c>
      <c r="O9" s="17">
        <f>IF(SUM(O12,O39)=0,"-",SUM(O12,O39))</f>
        <v>19</v>
      </c>
      <c r="P9" s="17">
        <f>IF(SUM(P12,P39)=0,"-",SUM(P12,P39))</f>
        <v>15</v>
      </c>
      <c r="Q9" s="17">
        <f>IF(SUM(Q12,Q39)=0,"-",SUM(Q12,Q39))</f>
        <v>49</v>
      </c>
      <c r="R9" s="17">
        <f>IF(SUM(R12,R39)=0,"-",SUM(R12,R39))</f>
        <v>27</v>
      </c>
      <c r="S9" s="45"/>
    </row>
    <row r="10" spans="1:20" ht="16.5" customHeight="1" x14ac:dyDescent="0.35">
      <c r="A10" s="131"/>
      <c r="B10" s="137" t="s">
        <v>31</v>
      </c>
      <c r="C10" s="17">
        <f>IF(SUM(C13,C40)=0,"-",SUM(C13,C40))</f>
        <v>127</v>
      </c>
      <c r="D10" s="17">
        <f>IF(SUM(D13,D40)=0,"-",SUM(D13,D40))</f>
        <v>3</v>
      </c>
      <c r="E10" s="17">
        <f>IF(SUM(E13,E40)=0,"-",SUM(E13,E40))</f>
        <v>6</v>
      </c>
      <c r="F10" s="17">
        <f>IF(SUM(F13,F40)=0,"-",SUM(F13,F40))</f>
        <v>127</v>
      </c>
      <c r="G10" s="17">
        <f>IF(SUM(G13,G40)=0,"-",SUM(G13,G40))</f>
        <v>4</v>
      </c>
      <c r="H10" s="17">
        <f>IF(SUM(H13,H40)=0,"-",SUM(H13,H40))</f>
        <v>9</v>
      </c>
      <c r="I10" s="17">
        <f>IF(SUM(I13,I40)=0,"-",SUM(I13,I40))</f>
        <v>127</v>
      </c>
      <c r="J10" s="17">
        <f>IF(SUM(J13,J40)=0,"-",SUM(J13,J40))</f>
        <v>5</v>
      </c>
      <c r="K10" s="17">
        <f>IF(SUM(K13,K40)=0,"-",SUM(K13,K40))</f>
        <v>2</v>
      </c>
      <c r="L10" s="17">
        <f>IF(SUM(L13,L40)=0,"-",SUM(L13,L40))</f>
        <v>20</v>
      </c>
      <c r="M10" s="17">
        <f>IF(SUM(M13,M40)=0,"-",SUM(M13,M40))</f>
        <v>6</v>
      </c>
      <c r="N10" s="17" t="str">
        <f>IF(SUM(N13,N40)=0,"-",SUM(N13,N40))</f>
        <v>-</v>
      </c>
      <c r="O10" s="17">
        <f>IF(SUM(O13,O40)=0,"-",SUM(O13,O40))</f>
        <v>28</v>
      </c>
      <c r="P10" s="17">
        <f>IF(SUM(P13,P40)=0,"-",SUM(P13,P40))</f>
        <v>26</v>
      </c>
      <c r="Q10" s="17">
        <f>IF(SUM(Q13,Q40)=0,"-",SUM(Q13,Q40))</f>
        <v>100</v>
      </c>
      <c r="R10" s="17">
        <f>IF(SUM(R13,R40)=0,"-",SUM(R13,R40))</f>
        <v>25</v>
      </c>
      <c r="S10" s="45"/>
    </row>
    <row r="11" spans="1:20" ht="16.5" customHeight="1" x14ac:dyDescent="0.35">
      <c r="A11" s="130" t="s">
        <v>26</v>
      </c>
      <c r="B11" s="140" t="s">
        <v>81</v>
      </c>
      <c r="C11" s="18">
        <f>SUM(C12:C13)</f>
        <v>50</v>
      </c>
      <c r="D11" s="18">
        <f>SUM(D12:D13)</f>
        <v>8</v>
      </c>
      <c r="E11" s="18">
        <f>SUM(E12:E13)</f>
        <v>15</v>
      </c>
      <c r="F11" s="18">
        <f>SUM(F12:F13)</f>
        <v>49</v>
      </c>
      <c r="G11" s="18">
        <f>SUM(G12:G13)</f>
        <v>8</v>
      </c>
      <c r="H11" s="18">
        <f>SUM(H12:H13)</f>
        <v>17</v>
      </c>
      <c r="I11" s="18">
        <f>SUM(I12:I13)</f>
        <v>50</v>
      </c>
      <c r="J11" s="18">
        <f>SUM(J12:J13)</f>
        <v>9</v>
      </c>
      <c r="K11" s="18">
        <f>SUM(K12:K13)</f>
        <v>5</v>
      </c>
      <c r="L11" s="18">
        <f>SUM(L12:L13)</f>
        <v>14</v>
      </c>
      <c r="M11" s="18">
        <f>SUM(M12:M13)</f>
        <v>13</v>
      </c>
      <c r="N11" s="18">
        <f>SUM(N12:N13)</f>
        <v>2</v>
      </c>
      <c r="O11" s="18">
        <f>SUM(O12:O13)</f>
        <v>12</v>
      </c>
      <c r="P11" s="18">
        <f>SUM(P12:P13)</f>
        <v>6</v>
      </c>
      <c r="Q11" s="18">
        <f>SUM(Q12:Q13)</f>
        <v>30</v>
      </c>
      <c r="R11" s="18">
        <f>SUM(R12:R13)</f>
        <v>21</v>
      </c>
      <c r="S11" s="45"/>
    </row>
    <row r="12" spans="1:20" ht="16.5" customHeight="1" x14ac:dyDescent="0.35">
      <c r="A12" s="127"/>
      <c r="B12" s="137" t="s">
        <v>32</v>
      </c>
      <c r="C12" s="17">
        <f>IF(SUM(C15,C18,C21,C24,C27,C30,C33,C36)=0,"-",SUM(C15,C18,C21,C24,C27,C30,C33,C36))</f>
        <v>23</v>
      </c>
      <c r="D12" s="17">
        <f>IF(SUM(D15,D18,D21,D24,D27,D30,D33,D36)=0,"-",SUM(D15,D18,D21,D24,D27,D30,D33,D36))</f>
        <v>5</v>
      </c>
      <c r="E12" s="17">
        <f>IF(SUM(E15,E18,E21,E24,E27,E30,E33,E36)=0,"-",SUM(E15,E18,E21,E24,E27,E30,E33,E36))</f>
        <v>9</v>
      </c>
      <c r="F12" s="17">
        <f>IF(SUM(F15,F18,F21,F24,F27,F30,F33,F36)=0,"-",SUM(F15,F18,F21,F24,F27,F30,F33,F36))</f>
        <v>22</v>
      </c>
      <c r="G12" s="17">
        <f>IF(SUM(G15,G18,G21,G24,G27,G30,G33,G36)=0,"-",SUM(G15,G18,G21,G24,G27,G30,G33,G36))</f>
        <v>4</v>
      </c>
      <c r="H12" s="17">
        <f>IF(SUM(H15,H18,H21,H24,H27,H30,H33,H36)=0,"-",SUM(H15,H18,H21,H24,H27,H30,H33,H36))</f>
        <v>8</v>
      </c>
      <c r="I12" s="17">
        <f>IF(SUM(I15,I18,I21,I24,I27,I30,I33,I36)=0,"-",SUM(I15,I18,I21,I24,I27,I30,I33,I36))</f>
        <v>23</v>
      </c>
      <c r="J12" s="17">
        <f>IF(SUM(J15,J18,J21,J24,J27,J30,J33,J36)=0,"-",SUM(J15,J18,J21,J24,J27,J30,J33,J36))</f>
        <v>4</v>
      </c>
      <c r="K12" s="17">
        <f>IF(SUM(K15,K18,K21,K24,K27,K30,K33,K36)=0,"-",SUM(K15,K18,K21,K24,K27,K30,K33,K36))</f>
        <v>3</v>
      </c>
      <c r="L12" s="17">
        <f>IF(SUM(L15,L18,L21,L24,L27,L30,L33,L36)=0,"-",SUM(L15,L18,L21,L24,L27,L30,L33,L36))</f>
        <v>8</v>
      </c>
      <c r="M12" s="17">
        <f>IF(SUM(M15,M18,M21,M24,M27,M30,M33,M36)=0,"-",SUM(M15,M18,M21,M24,M27,M30,M33,M36))</f>
        <v>8</v>
      </c>
      <c r="N12" s="17">
        <f>IF(SUM(N15,N18,N21,N24,N27,N30,N33,N36)=0,"-",SUM(N15,N18,N21,N24,N27,N30,N33,N36))</f>
        <v>2</v>
      </c>
      <c r="O12" s="17">
        <f>IF(SUM(O15,O18,O21,O24,O27,O30,O33,O36)=0,"-",SUM(O15,O18,O21,O24,O27,O30,O33,O36))</f>
        <v>7</v>
      </c>
      <c r="P12" s="17">
        <f>IF(SUM(P15,P18,P21,P24,P27,P30,P33,P36)=0,"-",SUM(P15,P18,P21,P24,P27,P30,P33,P36))</f>
        <v>3</v>
      </c>
      <c r="Q12" s="17">
        <f>IF(SUM(Q15,Q18,Q21,Q24,Q27,Q30,Q33,Q36)=0,"-",SUM(Q15,Q18,Q21,Q24,Q27,Q30,Q33,Q36))</f>
        <v>15</v>
      </c>
      <c r="R12" s="17">
        <f>IF(SUM(R15,R18,R21,R24,R27,R30,R33,R36)=0,"-",SUM(R15,R18,R21,R24,R27,R30,R33,R36))</f>
        <v>10</v>
      </c>
      <c r="S12" s="45"/>
    </row>
    <row r="13" spans="1:20" ht="16.5" customHeight="1" x14ac:dyDescent="0.35">
      <c r="A13" s="126"/>
      <c r="B13" s="137" t="s">
        <v>31</v>
      </c>
      <c r="C13" s="17">
        <f>IF(SUM(C16,C19,C22,C25,C28,C31,C34,C37)=0,"-",SUM(C16,C19,C22,C25,C28,C31,C34,C37))</f>
        <v>27</v>
      </c>
      <c r="D13" s="17">
        <f>IF(SUM(D16,D19,D22,D25,D28,D31,D34,D37)=0,"-",SUM(D16,D19,D22,D25,D28,D31,D34,D37))</f>
        <v>3</v>
      </c>
      <c r="E13" s="17">
        <f>IF(SUM(E16,E19,E22,E25,E28,E31,E34,E37)=0,"-",SUM(E16,E19,E22,E25,E28,E31,E34,E37))</f>
        <v>6</v>
      </c>
      <c r="F13" s="17">
        <f>IF(SUM(F16,F19,F22,F25,F28,F31,F34,F37)=0,"-",SUM(F16,F19,F22,F25,F28,F31,F34,F37))</f>
        <v>27</v>
      </c>
      <c r="G13" s="17">
        <f>IF(SUM(G16,G19,G22,G25,G28,G31,G34,G37)=0,"-",SUM(G16,G19,G22,G25,G28,G31,G34,G37))</f>
        <v>4</v>
      </c>
      <c r="H13" s="17">
        <f>IF(SUM(H16,H19,H22,H25,H28,H31,H34,H37)=0,"-",SUM(H16,H19,H22,H25,H28,H31,H34,H37))</f>
        <v>9</v>
      </c>
      <c r="I13" s="17">
        <f>IF(SUM(I16,I19,I22,I25,I28,I31,I34,I37)=0,"-",SUM(I16,I19,I22,I25,I28,I31,I34,I37))</f>
        <v>27</v>
      </c>
      <c r="J13" s="17">
        <f>IF(SUM(J16,J19,J22,J25,J28,J31,J34,J37)=0,"-",SUM(J16,J19,J22,J25,J28,J31,J34,J37))</f>
        <v>5</v>
      </c>
      <c r="K13" s="17">
        <f>IF(SUM(K16,K19,K22,K25,K28,K31,K34,K37)=0,"-",SUM(K16,K19,K22,K25,K28,K31,K34,K37))</f>
        <v>2</v>
      </c>
      <c r="L13" s="17">
        <f>IF(SUM(L16,L19,L22,L25,L28,L31,L34,L37)=0,"-",SUM(L16,L19,L22,L25,L28,L31,L34,L37))</f>
        <v>6</v>
      </c>
      <c r="M13" s="17">
        <f>IF(SUM(M16,M19,M22,M25,M28,M31,M34,M37)=0,"-",SUM(M16,M19,M22,M25,M28,M31,M34,M37))</f>
        <v>5</v>
      </c>
      <c r="N13" s="17" t="str">
        <f>IF(SUM(N16,N19,N22,N25,N28,N31,N34,N37)=0,"-",SUM(N16,N19,N22,N25,N28,N31,N34,N37))</f>
        <v>-</v>
      </c>
      <c r="O13" s="17">
        <f>IF(SUM(O16,O19,O22,O25,O28,O31,O34,O37)=0,"-",SUM(O16,O19,O22,O25,O28,O31,O34,O37))</f>
        <v>5</v>
      </c>
      <c r="P13" s="17">
        <f>IF(SUM(P16,P19,P22,P25,P28,P31,P34,P37)=0,"-",SUM(P16,P19,P22,P25,P28,P31,P34,P37))</f>
        <v>3</v>
      </c>
      <c r="Q13" s="17">
        <f>IF(SUM(Q16,Q19,Q22,Q25,Q28,Q31,Q34,Q37)=0,"-",SUM(Q16,Q19,Q22,Q25,Q28,Q31,Q34,Q37))</f>
        <v>15</v>
      </c>
      <c r="R13" s="17">
        <f>IF(SUM(R16,R19,R22,R25,R28,R31,R34,R37)=0,"-",SUM(R16,R19,R22,R25,R28,R31,R34,R37))</f>
        <v>11</v>
      </c>
      <c r="S13" s="45"/>
    </row>
    <row r="14" spans="1:20" ht="16.5" customHeight="1" x14ac:dyDescent="0.35">
      <c r="A14" s="119" t="s">
        <v>25</v>
      </c>
      <c r="B14" s="118" t="s">
        <v>81</v>
      </c>
      <c r="C14" s="181">
        <v>33</v>
      </c>
      <c r="D14" s="181">
        <v>7</v>
      </c>
      <c r="E14" s="181">
        <v>14</v>
      </c>
      <c r="F14" s="181">
        <v>33</v>
      </c>
      <c r="G14" s="181">
        <v>7</v>
      </c>
      <c r="H14" s="181">
        <v>17</v>
      </c>
      <c r="I14" s="181">
        <v>33</v>
      </c>
      <c r="J14" s="181">
        <v>8</v>
      </c>
      <c r="K14" s="181">
        <v>4</v>
      </c>
      <c r="L14" s="181">
        <v>8</v>
      </c>
      <c r="M14" s="181">
        <v>5</v>
      </c>
      <c r="N14" s="181">
        <v>1</v>
      </c>
      <c r="O14" s="181">
        <v>5</v>
      </c>
      <c r="P14" s="181" t="s">
        <v>80</v>
      </c>
      <c r="Q14" s="181">
        <v>17</v>
      </c>
      <c r="R14" s="181">
        <v>16</v>
      </c>
      <c r="S14" s="45"/>
    </row>
    <row r="15" spans="1:20" ht="16.5" customHeight="1" x14ac:dyDescent="0.35">
      <c r="A15" s="116"/>
      <c r="B15" s="114" t="s">
        <v>32</v>
      </c>
      <c r="C15" s="180">
        <v>15</v>
      </c>
      <c r="D15" s="180">
        <v>4</v>
      </c>
      <c r="E15" s="180">
        <v>8</v>
      </c>
      <c r="F15" s="180">
        <v>15</v>
      </c>
      <c r="G15" s="180">
        <v>3</v>
      </c>
      <c r="H15" s="180">
        <v>8</v>
      </c>
      <c r="I15" s="180">
        <v>15</v>
      </c>
      <c r="J15" s="180">
        <v>3</v>
      </c>
      <c r="K15" s="180">
        <v>2</v>
      </c>
      <c r="L15" s="180">
        <v>4</v>
      </c>
      <c r="M15" s="180">
        <v>3</v>
      </c>
      <c r="N15" s="180">
        <v>1</v>
      </c>
      <c r="O15" s="180">
        <v>4</v>
      </c>
      <c r="P15" s="180" t="s">
        <v>80</v>
      </c>
      <c r="Q15" s="180">
        <v>9</v>
      </c>
      <c r="R15" s="180">
        <v>6</v>
      </c>
      <c r="S15" s="45"/>
    </row>
    <row r="16" spans="1:20" ht="16.5" customHeight="1" x14ac:dyDescent="0.35">
      <c r="A16" s="115"/>
      <c r="B16" s="114" t="s">
        <v>31</v>
      </c>
      <c r="C16" s="180">
        <v>18</v>
      </c>
      <c r="D16" s="180">
        <v>3</v>
      </c>
      <c r="E16" s="180">
        <v>6</v>
      </c>
      <c r="F16" s="180">
        <v>18</v>
      </c>
      <c r="G16" s="180">
        <v>4</v>
      </c>
      <c r="H16" s="180">
        <v>9</v>
      </c>
      <c r="I16" s="180">
        <v>18</v>
      </c>
      <c r="J16" s="180">
        <v>5</v>
      </c>
      <c r="K16" s="180">
        <v>2</v>
      </c>
      <c r="L16" s="180">
        <v>4</v>
      </c>
      <c r="M16" s="180">
        <v>2</v>
      </c>
      <c r="N16" s="180" t="s">
        <v>80</v>
      </c>
      <c r="O16" s="180">
        <v>1</v>
      </c>
      <c r="P16" s="180" t="s">
        <v>80</v>
      </c>
      <c r="Q16" s="180">
        <v>8</v>
      </c>
      <c r="R16" s="180">
        <v>10</v>
      </c>
      <c r="S16" s="45"/>
    </row>
    <row r="17" spans="1:19" ht="16.5" customHeight="1" x14ac:dyDescent="0.35">
      <c r="A17" s="119" t="s">
        <v>24</v>
      </c>
      <c r="B17" s="118" t="s">
        <v>81</v>
      </c>
      <c r="C17" s="181">
        <v>1</v>
      </c>
      <c r="D17" s="181" t="s">
        <v>80</v>
      </c>
      <c r="E17" s="181" t="s">
        <v>80</v>
      </c>
      <c r="F17" s="181">
        <v>1</v>
      </c>
      <c r="G17" s="181" t="s">
        <v>80</v>
      </c>
      <c r="H17" s="181" t="s">
        <v>80</v>
      </c>
      <c r="I17" s="181">
        <v>1</v>
      </c>
      <c r="J17" s="181" t="s">
        <v>80</v>
      </c>
      <c r="K17" s="181" t="s">
        <v>80</v>
      </c>
      <c r="L17" s="181" t="s">
        <v>80</v>
      </c>
      <c r="M17" s="181" t="s">
        <v>80</v>
      </c>
      <c r="N17" s="181" t="s">
        <v>80</v>
      </c>
      <c r="O17" s="181">
        <v>1</v>
      </c>
      <c r="P17" s="181" t="s">
        <v>80</v>
      </c>
      <c r="Q17" s="181">
        <v>3</v>
      </c>
      <c r="R17" s="181" t="s">
        <v>80</v>
      </c>
      <c r="S17" s="45"/>
    </row>
    <row r="18" spans="1:19" ht="16.5" customHeight="1" x14ac:dyDescent="0.35">
      <c r="A18" s="116"/>
      <c r="B18" s="114" t="s">
        <v>32</v>
      </c>
      <c r="C18" s="180" t="s">
        <v>80</v>
      </c>
      <c r="D18" s="180" t="s">
        <v>80</v>
      </c>
      <c r="E18" s="180" t="s">
        <v>80</v>
      </c>
      <c r="F18" s="180" t="s">
        <v>80</v>
      </c>
      <c r="G18" s="180" t="s">
        <v>80</v>
      </c>
      <c r="H18" s="180" t="s">
        <v>80</v>
      </c>
      <c r="I18" s="180" t="s">
        <v>80</v>
      </c>
      <c r="J18" s="180" t="s">
        <v>80</v>
      </c>
      <c r="K18" s="180" t="s">
        <v>80</v>
      </c>
      <c r="L18" s="180" t="s">
        <v>80</v>
      </c>
      <c r="M18" s="180" t="s">
        <v>80</v>
      </c>
      <c r="N18" s="180" t="s">
        <v>80</v>
      </c>
      <c r="O18" s="180" t="s">
        <v>80</v>
      </c>
      <c r="P18" s="180" t="s">
        <v>80</v>
      </c>
      <c r="Q18" s="180">
        <v>2</v>
      </c>
      <c r="R18" s="180" t="s">
        <v>80</v>
      </c>
      <c r="S18" s="45"/>
    </row>
    <row r="19" spans="1:19" ht="16.5" customHeight="1" x14ac:dyDescent="0.35">
      <c r="A19" s="115"/>
      <c r="B19" s="114" t="s">
        <v>31</v>
      </c>
      <c r="C19" s="180">
        <v>1</v>
      </c>
      <c r="D19" s="180" t="s">
        <v>80</v>
      </c>
      <c r="E19" s="180" t="s">
        <v>80</v>
      </c>
      <c r="F19" s="180">
        <v>1</v>
      </c>
      <c r="G19" s="180" t="s">
        <v>80</v>
      </c>
      <c r="H19" s="180" t="s">
        <v>80</v>
      </c>
      <c r="I19" s="180">
        <v>1</v>
      </c>
      <c r="J19" s="180" t="s">
        <v>80</v>
      </c>
      <c r="K19" s="180" t="s">
        <v>80</v>
      </c>
      <c r="L19" s="180" t="s">
        <v>80</v>
      </c>
      <c r="M19" s="180" t="s">
        <v>80</v>
      </c>
      <c r="N19" s="180" t="s">
        <v>80</v>
      </c>
      <c r="O19" s="180">
        <v>1</v>
      </c>
      <c r="P19" s="180" t="s">
        <v>80</v>
      </c>
      <c r="Q19" s="180">
        <v>1</v>
      </c>
      <c r="R19" s="180" t="s">
        <v>80</v>
      </c>
      <c r="S19" s="45"/>
    </row>
    <row r="20" spans="1:19" ht="16.5" customHeight="1" x14ac:dyDescent="0.35">
      <c r="A20" s="119" t="s">
        <v>23</v>
      </c>
      <c r="B20" s="118" t="s">
        <v>81</v>
      </c>
      <c r="C20" s="181">
        <v>1</v>
      </c>
      <c r="D20" s="181" t="s">
        <v>80</v>
      </c>
      <c r="E20" s="181" t="s">
        <v>80</v>
      </c>
      <c r="F20" s="181">
        <v>1</v>
      </c>
      <c r="G20" s="181" t="s">
        <v>80</v>
      </c>
      <c r="H20" s="181" t="s">
        <v>80</v>
      </c>
      <c r="I20" s="181">
        <v>1</v>
      </c>
      <c r="J20" s="181" t="s">
        <v>80</v>
      </c>
      <c r="K20" s="181" t="s">
        <v>80</v>
      </c>
      <c r="L20" s="181" t="s">
        <v>80</v>
      </c>
      <c r="M20" s="181" t="s">
        <v>80</v>
      </c>
      <c r="N20" s="181" t="s">
        <v>80</v>
      </c>
      <c r="O20" s="181" t="s">
        <v>80</v>
      </c>
      <c r="P20" s="181" t="s">
        <v>80</v>
      </c>
      <c r="Q20" s="181">
        <v>1</v>
      </c>
      <c r="R20" s="181" t="s">
        <v>80</v>
      </c>
      <c r="S20" s="45"/>
    </row>
    <row r="21" spans="1:19" ht="16.5" customHeight="1" x14ac:dyDescent="0.35">
      <c r="A21" s="116"/>
      <c r="B21" s="114" t="s">
        <v>32</v>
      </c>
      <c r="C21" s="180" t="s">
        <v>80</v>
      </c>
      <c r="D21" s="180" t="s">
        <v>80</v>
      </c>
      <c r="E21" s="180" t="s">
        <v>80</v>
      </c>
      <c r="F21" s="180" t="s">
        <v>80</v>
      </c>
      <c r="G21" s="180" t="s">
        <v>80</v>
      </c>
      <c r="H21" s="180" t="s">
        <v>80</v>
      </c>
      <c r="I21" s="180" t="s">
        <v>80</v>
      </c>
      <c r="J21" s="180" t="s">
        <v>80</v>
      </c>
      <c r="K21" s="180" t="s">
        <v>80</v>
      </c>
      <c r="L21" s="180" t="s">
        <v>80</v>
      </c>
      <c r="M21" s="180" t="s">
        <v>80</v>
      </c>
      <c r="N21" s="180" t="s">
        <v>80</v>
      </c>
      <c r="O21" s="180" t="s">
        <v>80</v>
      </c>
      <c r="P21" s="180" t="s">
        <v>80</v>
      </c>
      <c r="Q21" s="180" t="s">
        <v>80</v>
      </c>
      <c r="R21" s="180" t="s">
        <v>80</v>
      </c>
      <c r="S21" s="45"/>
    </row>
    <row r="22" spans="1:19" ht="16.5" customHeight="1" x14ac:dyDescent="0.35">
      <c r="A22" s="115"/>
      <c r="B22" s="114" t="s">
        <v>31</v>
      </c>
      <c r="C22" s="180">
        <v>1</v>
      </c>
      <c r="D22" s="180" t="s">
        <v>80</v>
      </c>
      <c r="E22" s="180" t="s">
        <v>80</v>
      </c>
      <c r="F22" s="180">
        <v>1</v>
      </c>
      <c r="G22" s="180" t="s">
        <v>80</v>
      </c>
      <c r="H22" s="180" t="s">
        <v>80</v>
      </c>
      <c r="I22" s="180">
        <v>1</v>
      </c>
      <c r="J22" s="180" t="s">
        <v>80</v>
      </c>
      <c r="K22" s="180" t="s">
        <v>80</v>
      </c>
      <c r="L22" s="180" t="s">
        <v>80</v>
      </c>
      <c r="M22" s="180" t="s">
        <v>80</v>
      </c>
      <c r="N22" s="180" t="s">
        <v>80</v>
      </c>
      <c r="O22" s="180" t="s">
        <v>80</v>
      </c>
      <c r="P22" s="180" t="s">
        <v>80</v>
      </c>
      <c r="Q22" s="180">
        <v>1</v>
      </c>
      <c r="R22" s="180" t="s">
        <v>80</v>
      </c>
      <c r="S22" s="45"/>
    </row>
    <row r="23" spans="1:19" ht="16.5" customHeight="1" x14ac:dyDescent="0.35">
      <c r="A23" s="119" t="s">
        <v>22</v>
      </c>
      <c r="B23" s="118" t="s">
        <v>81</v>
      </c>
      <c r="C23" s="181">
        <v>4</v>
      </c>
      <c r="D23" s="181" t="s">
        <v>80</v>
      </c>
      <c r="E23" s="181" t="s">
        <v>80</v>
      </c>
      <c r="F23" s="181">
        <v>4</v>
      </c>
      <c r="G23" s="181" t="s">
        <v>80</v>
      </c>
      <c r="H23" s="181" t="s">
        <v>80</v>
      </c>
      <c r="I23" s="181">
        <v>4</v>
      </c>
      <c r="J23" s="181" t="s">
        <v>80</v>
      </c>
      <c r="K23" s="181" t="s">
        <v>80</v>
      </c>
      <c r="L23" s="181">
        <v>1</v>
      </c>
      <c r="M23" s="181">
        <v>1</v>
      </c>
      <c r="N23" s="181">
        <v>1</v>
      </c>
      <c r="O23" s="181" t="s">
        <v>80</v>
      </c>
      <c r="P23" s="181" t="s">
        <v>80</v>
      </c>
      <c r="Q23" s="181">
        <v>3</v>
      </c>
      <c r="R23" s="181">
        <v>1</v>
      </c>
      <c r="S23" s="45"/>
    </row>
    <row r="24" spans="1:19" ht="16.5" customHeight="1" x14ac:dyDescent="0.35">
      <c r="A24" s="116"/>
      <c r="B24" s="114" t="s">
        <v>32</v>
      </c>
      <c r="C24" s="180">
        <v>2</v>
      </c>
      <c r="D24" s="180" t="s">
        <v>80</v>
      </c>
      <c r="E24" s="180" t="s">
        <v>80</v>
      </c>
      <c r="F24" s="180">
        <v>2</v>
      </c>
      <c r="G24" s="180" t="s">
        <v>80</v>
      </c>
      <c r="H24" s="180" t="s">
        <v>80</v>
      </c>
      <c r="I24" s="180">
        <v>2</v>
      </c>
      <c r="J24" s="180" t="s">
        <v>80</v>
      </c>
      <c r="K24" s="180" t="s">
        <v>80</v>
      </c>
      <c r="L24" s="180">
        <v>1</v>
      </c>
      <c r="M24" s="180">
        <v>1</v>
      </c>
      <c r="N24" s="180">
        <v>1</v>
      </c>
      <c r="O24" s="180" t="s">
        <v>80</v>
      </c>
      <c r="P24" s="180" t="s">
        <v>80</v>
      </c>
      <c r="Q24" s="180">
        <v>2</v>
      </c>
      <c r="R24" s="180" t="s">
        <v>80</v>
      </c>
      <c r="S24" s="45"/>
    </row>
    <row r="25" spans="1:19" ht="16.5" customHeight="1" x14ac:dyDescent="0.35">
      <c r="A25" s="115"/>
      <c r="B25" s="114" t="s">
        <v>31</v>
      </c>
      <c r="C25" s="180">
        <v>2</v>
      </c>
      <c r="D25" s="180" t="s">
        <v>80</v>
      </c>
      <c r="E25" s="180" t="s">
        <v>80</v>
      </c>
      <c r="F25" s="180">
        <v>2</v>
      </c>
      <c r="G25" s="180" t="s">
        <v>80</v>
      </c>
      <c r="H25" s="180" t="s">
        <v>80</v>
      </c>
      <c r="I25" s="180">
        <v>2</v>
      </c>
      <c r="J25" s="180" t="s">
        <v>80</v>
      </c>
      <c r="K25" s="180" t="s">
        <v>80</v>
      </c>
      <c r="L25" s="180" t="s">
        <v>80</v>
      </c>
      <c r="M25" s="180" t="s">
        <v>80</v>
      </c>
      <c r="N25" s="180" t="s">
        <v>80</v>
      </c>
      <c r="O25" s="180" t="s">
        <v>80</v>
      </c>
      <c r="P25" s="180" t="s">
        <v>80</v>
      </c>
      <c r="Q25" s="180">
        <v>1</v>
      </c>
      <c r="R25" s="180">
        <v>1</v>
      </c>
      <c r="S25" s="45"/>
    </row>
    <row r="26" spans="1:19" ht="16.5" customHeight="1" x14ac:dyDescent="0.35">
      <c r="A26" s="119" t="s">
        <v>21</v>
      </c>
      <c r="B26" s="118" t="s">
        <v>81</v>
      </c>
      <c r="C26" s="181">
        <v>5</v>
      </c>
      <c r="D26" s="181">
        <v>1</v>
      </c>
      <c r="E26" s="181" t="s">
        <v>80</v>
      </c>
      <c r="F26" s="181">
        <v>5</v>
      </c>
      <c r="G26" s="181">
        <v>1</v>
      </c>
      <c r="H26" s="181" t="s">
        <v>80</v>
      </c>
      <c r="I26" s="181">
        <v>5</v>
      </c>
      <c r="J26" s="181">
        <v>1</v>
      </c>
      <c r="K26" s="181" t="s">
        <v>80</v>
      </c>
      <c r="L26" s="181">
        <v>5</v>
      </c>
      <c r="M26" s="181">
        <v>5</v>
      </c>
      <c r="N26" s="181" t="s">
        <v>80</v>
      </c>
      <c r="O26" s="181">
        <v>5</v>
      </c>
      <c r="P26" s="181">
        <v>5</v>
      </c>
      <c r="Q26" s="181">
        <v>4</v>
      </c>
      <c r="R26" s="181">
        <v>1</v>
      </c>
      <c r="S26" s="45"/>
    </row>
    <row r="27" spans="1:19" ht="16.5" customHeight="1" x14ac:dyDescent="0.35">
      <c r="A27" s="116"/>
      <c r="B27" s="114" t="s">
        <v>32</v>
      </c>
      <c r="C27" s="180">
        <v>3</v>
      </c>
      <c r="D27" s="180">
        <v>1</v>
      </c>
      <c r="E27" s="180" t="s">
        <v>80</v>
      </c>
      <c r="F27" s="180">
        <v>3</v>
      </c>
      <c r="G27" s="180">
        <v>1</v>
      </c>
      <c r="H27" s="180" t="s">
        <v>80</v>
      </c>
      <c r="I27" s="180">
        <v>3</v>
      </c>
      <c r="J27" s="180">
        <v>1</v>
      </c>
      <c r="K27" s="180" t="s">
        <v>80</v>
      </c>
      <c r="L27" s="180">
        <v>3</v>
      </c>
      <c r="M27" s="180">
        <v>3</v>
      </c>
      <c r="N27" s="180" t="s">
        <v>80</v>
      </c>
      <c r="O27" s="180">
        <v>3</v>
      </c>
      <c r="P27" s="180">
        <v>3</v>
      </c>
      <c r="Q27" s="180">
        <v>2</v>
      </c>
      <c r="R27" s="180">
        <v>1</v>
      </c>
      <c r="S27" s="45"/>
    </row>
    <row r="28" spans="1:19" ht="16.5" customHeight="1" x14ac:dyDescent="0.35">
      <c r="A28" s="115"/>
      <c r="B28" s="114" t="s">
        <v>31</v>
      </c>
      <c r="C28" s="180">
        <v>2</v>
      </c>
      <c r="D28" s="180" t="s">
        <v>80</v>
      </c>
      <c r="E28" s="180" t="s">
        <v>80</v>
      </c>
      <c r="F28" s="180">
        <v>2</v>
      </c>
      <c r="G28" s="180" t="s">
        <v>80</v>
      </c>
      <c r="H28" s="180" t="s">
        <v>80</v>
      </c>
      <c r="I28" s="180">
        <v>2</v>
      </c>
      <c r="J28" s="180" t="s">
        <v>80</v>
      </c>
      <c r="K28" s="180" t="s">
        <v>80</v>
      </c>
      <c r="L28" s="180">
        <v>2</v>
      </c>
      <c r="M28" s="180">
        <v>2</v>
      </c>
      <c r="N28" s="180" t="s">
        <v>80</v>
      </c>
      <c r="O28" s="180">
        <v>2</v>
      </c>
      <c r="P28" s="180">
        <v>2</v>
      </c>
      <c r="Q28" s="180">
        <v>2</v>
      </c>
      <c r="R28" s="180" t="s">
        <v>80</v>
      </c>
      <c r="S28" s="45"/>
    </row>
    <row r="29" spans="1:19" ht="16.5" customHeight="1" x14ac:dyDescent="0.35">
      <c r="A29" s="119" t="s">
        <v>56</v>
      </c>
      <c r="B29" s="118" t="s">
        <v>81</v>
      </c>
      <c r="C29" s="181">
        <v>1</v>
      </c>
      <c r="D29" s="181" t="s">
        <v>80</v>
      </c>
      <c r="E29" s="181">
        <v>1</v>
      </c>
      <c r="F29" s="181" t="s">
        <v>80</v>
      </c>
      <c r="G29" s="181" t="s">
        <v>80</v>
      </c>
      <c r="H29" s="181" t="s">
        <v>80</v>
      </c>
      <c r="I29" s="181">
        <v>1</v>
      </c>
      <c r="J29" s="181" t="s">
        <v>80</v>
      </c>
      <c r="K29" s="181">
        <v>1</v>
      </c>
      <c r="L29" s="181" t="s">
        <v>80</v>
      </c>
      <c r="M29" s="181" t="s">
        <v>80</v>
      </c>
      <c r="N29" s="181" t="s">
        <v>80</v>
      </c>
      <c r="O29" s="181" t="s">
        <v>80</v>
      </c>
      <c r="P29" s="181" t="s">
        <v>80</v>
      </c>
      <c r="Q29" s="181">
        <v>1</v>
      </c>
      <c r="R29" s="181">
        <v>1</v>
      </c>
      <c r="S29" s="45"/>
    </row>
    <row r="30" spans="1:19" ht="16.5" customHeight="1" x14ac:dyDescent="0.35">
      <c r="A30" s="116"/>
      <c r="B30" s="114" t="s">
        <v>32</v>
      </c>
      <c r="C30" s="180">
        <v>1</v>
      </c>
      <c r="D30" s="180" t="s">
        <v>80</v>
      </c>
      <c r="E30" s="180">
        <v>1</v>
      </c>
      <c r="F30" s="180" t="s">
        <v>80</v>
      </c>
      <c r="G30" s="180" t="s">
        <v>80</v>
      </c>
      <c r="H30" s="180" t="s">
        <v>80</v>
      </c>
      <c r="I30" s="180">
        <v>1</v>
      </c>
      <c r="J30" s="180" t="s">
        <v>80</v>
      </c>
      <c r="K30" s="180">
        <v>1</v>
      </c>
      <c r="L30" s="180" t="s">
        <v>80</v>
      </c>
      <c r="M30" s="180" t="s">
        <v>80</v>
      </c>
      <c r="N30" s="180" t="s">
        <v>80</v>
      </c>
      <c r="O30" s="180" t="s">
        <v>80</v>
      </c>
      <c r="P30" s="180" t="s">
        <v>80</v>
      </c>
      <c r="Q30" s="180" t="s">
        <v>80</v>
      </c>
      <c r="R30" s="180">
        <v>1</v>
      </c>
      <c r="S30" s="45"/>
    </row>
    <row r="31" spans="1:19" ht="16.5" customHeight="1" x14ac:dyDescent="0.35">
      <c r="A31" s="115"/>
      <c r="B31" s="114" t="s">
        <v>31</v>
      </c>
      <c r="C31" s="180" t="s">
        <v>80</v>
      </c>
      <c r="D31" s="180" t="s">
        <v>80</v>
      </c>
      <c r="E31" s="180" t="s">
        <v>80</v>
      </c>
      <c r="F31" s="180" t="s">
        <v>80</v>
      </c>
      <c r="G31" s="180" t="s">
        <v>80</v>
      </c>
      <c r="H31" s="180" t="s">
        <v>80</v>
      </c>
      <c r="I31" s="180" t="s">
        <v>80</v>
      </c>
      <c r="J31" s="180" t="s">
        <v>80</v>
      </c>
      <c r="K31" s="180" t="s">
        <v>80</v>
      </c>
      <c r="L31" s="180" t="s">
        <v>80</v>
      </c>
      <c r="M31" s="180" t="s">
        <v>80</v>
      </c>
      <c r="N31" s="180" t="s">
        <v>80</v>
      </c>
      <c r="O31" s="180" t="s">
        <v>80</v>
      </c>
      <c r="P31" s="180" t="s">
        <v>80</v>
      </c>
      <c r="Q31" s="180">
        <v>1</v>
      </c>
      <c r="R31" s="180" t="s">
        <v>80</v>
      </c>
      <c r="S31" s="45"/>
    </row>
    <row r="32" spans="1:19" ht="16.5" customHeight="1" x14ac:dyDescent="0.35">
      <c r="A32" s="119" t="s">
        <v>19</v>
      </c>
      <c r="B32" s="118" t="s">
        <v>81</v>
      </c>
      <c r="C32" s="181">
        <v>1</v>
      </c>
      <c r="D32" s="181" t="s">
        <v>80</v>
      </c>
      <c r="E32" s="181" t="s">
        <v>80</v>
      </c>
      <c r="F32" s="181">
        <v>1</v>
      </c>
      <c r="G32" s="181" t="s">
        <v>80</v>
      </c>
      <c r="H32" s="181" t="s">
        <v>80</v>
      </c>
      <c r="I32" s="181">
        <v>1</v>
      </c>
      <c r="J32" s="181" t="s">
        <v>80</v>
      </c>
      <c r="K32" s="181" t="s">
        <v>80</v>
      </c>
      <c r="L32" s="181" t="s">
        <v>80</v>
      </c>
      <c r="M32" s="181" t="s">
        <v>80</v>
      </c>
      <c r="N32" s="181" t="s">
        <v>80</v>
      </c>
      <c r="O32" s="181">
        <v>1</v>
      </c>
      <c r="P32" s="181">
        <v>1</v>
      </c>
      <c r="Q32" s="181">
        <v>1</v>
      </c>
      <c r="R32" s="181" t="s">
        <v>80</v>
      </c>
      <c r="S32" s="45"/>
    </row>
    <row r="33" spans="1:19" ht="16.5" customHeight="1" x14ac:dyDescent="0.35">
      <c r="A33" s="116"/>
      <c r="B33" s="114" t="s">
        <v>32</v>
      </c>
      <c r="C33" s="180" t="s">
        <v>80</v>
      </c>
      <c r="D33" s="180" t="s">
        <v>80</v>
      </c>
      <c r="E33" s="180" t="s">
        <v>80</v>
      </c>
      <c r="F33" s="180" t="s">
        <v>80</v>
      </c>
      <c r="G33" s="180" t="s">
        <v>80</v>
      </c>
      <c r="H33" s="180" t="s">
        <v>80</v>
      </c>
      <c r="I33" s="180" t="s">
        <v>80</v>
      </c>
      <c r="J33" s="180" t="s">
        <v>80</v>
      </c>
      <c r="K33" s="180" t="s">
        <v>80</v>
      </c>
      <c r="L33" s="180" t="s">
        <v>80</v>
      </c>
      <c r="M33" s="180" t="s">
        <v>80</v>
      </c>
      <c r="N33" s="180" t="s">
        <v>80</v>
      </c>
      <c r="O33" s="180" t="s">
        <v>80</v>
      </c>
      <c r="P33" s="180" t="s">
        <v>80</v>
      </c>
      <c r="Q33" s="180" t="s">
        <v>80</v>
      </c>
      <c r="R33" s="180" t="s">
        <v>80</v>
      </c>
      <c r="S33" s="45"/>
    </row>
    <row r="34" spans="1:19" ht="16.5" customHeight="1" x14ac:dyDescent="0.35">
      <c r="A34" s="115"/>
      <c r="B34" s="114" t="s">
        <v>31</v>
      </c>
      <c r="C34" s="180">
        <v>1</v>
      </c>
      <c r="D34" s="180" t="s">
        <v>80</v>
      </c>
      <c r="E34" s="180" t="s">
        <v>80</v>
      </c>
      <c r="F34" s="180">
        <v>1</v>
      </c>
      <c r="G34" s="180" t="s">
        <v>80</v>
      </c>
      <c r="H34" s="180" t="s">
        <v>80</v>
      </c>
      <c r="I34" s="180">
        <v>1</v>
      </c>
      <c r="J34" s="180" t="s">
        <v>80</v>
      </c>
      <c r="K34" s="180" t="s">
        <v>80</v>
      </c>
      <c r="L34" s="180" t="s">
        <v>80</v>
      </c>
      <c r="M34" s="180" t="s">
        <v>80</v>
      </c>
      <c r="N34" s="180" t="s">
        <v>80</v>
      </c>
      <c r="O34" s="180">
        <v>1</v>
      </c>
      <c r="P34" s="180">
        <v>1</v>
      </c>
      <c r="Q34" s="180">
        <v>1</v>
      </c>
      <c r="R34" s="180" t="s">
        <v>80</v>
      </c>
      <c r="S34" s="45"/>
    </row>
    <row r="35" spans="1:19" ht="16.5" customHeight="1" x14ac:dyDescent="0.35">
      <c r="A35" s="119" t="s">
        <v>18</v>
      </c>
      <c r="B35" s="118" t="s">
        <v>81</v>
      </c>
      <c r="C35" s="181">
        <v>4</v>
      </c>
      <c r="D35" s="181" t="s">
        <v>80</v>
      </c>
      <c r="E35" s="181" t="s">
        <v>80</v>
      </c>
      <c r="F35" s="181">
        <v>4</v>
      </c>
      <c r="G35" s="181" t="s">
        <v>80</v>
      </c>
      <c r="H35" s="181" t="s">
        <v>80</v>
      </c>
      <c r="I35" s="181">
        <v>4</v>
      </c>
      <c r="J35" s="181" t="s">
        <v>80</v>
      </c>
      <c r="K35" s="181" t="s">
        <v>80</v>
      </c>
      <c r="L35" s="181" t="s">
        <v>80</v>
      </c>
      <c r="M35" s="181">
        <v>2</v>
      </c>
      <c r="N35" s="181" t="s">
        <v>80</v>
      </c>
      <c r="O35" s="181" t="s">
        <v>80</v>
      </c>
      <c r="P35" s="181" t="s">
        <v>80</v>
      </c>
      <c r="Q35" s="181" t="s">
        <v>80</v>
      </c>
      <c r="R35" s="181">
        <v>2</v>
      </c>
      <c r="S35" s="45"/>
    </row>
    <row r="36" spans="1:19" ht="16.5" customHeight="1" x14ac:dyDescent="0.35">
      <c r="A36" s="116"/>
      <c r="B36" s="114" t="s">
        <v>32</v>
      </c>
      <c r="C36" s="180">
        <v>2</v>
      </c>
      <c r="D36" s="180" t="s">
        <v>80</v>
      </c>
      <c r="E36" s="180" t="s">
        <v>80</v>
      </c>
      <c r="F36" s="180">
        <v>2</v>
      </c>
      <c r="G36" s="180" t="s">
        <v>80</v>
      </c>
      <c r="H36" s="180" t="s">
        <v>80</v>
      </c>
      <c r="I36" s="180">
        <v>2</v>
      </c>
      <c r="J36" s="180" t="s">
        <v>80</v>
      </c>
      <c r="K36" s="180" t="s">
        <v>80</v>
      </c>
      <c r="L36" s="180" t="s">
        <v>80</v>
      </c>
      <c r="M36" s="180">
        <v>1</v>
      </c>
      <c r="N36" s="180" t="s">
        <v>80</v>
      </c>
      <c r="O36" s="180" t="s">
        <v>80</v>
      </c>
      <c r="P36" s="180" t="s">
        <v>80</v>
      </c>
      <c r="Q36" s="180" t="s">
        <v>80</v>
      </c>
      <c r="R36" s="180">
        <v>2</v>
      </c>
      <c r="S36" s="45"/>
    </row>
    <row r="37" spans="1:19" ht="16.5" customHeight="1" x14ac:dyDescent="0.35">
      <c r="A37" s="115"/>
      <c r="B37" s="114" t="s">
        <v>31</v>
      </c>
      <c r="C37" s="180">
        <v>2</v>
      </c>
      <c r="D37" s="180" t="s">
        <v>80</v>
      </c>
      <c r="E37" s="180" t="s">
        <v>80</v>
      </c>
      <c r="F37" s="180">
        <v>2</v>
      </c>
      <c r="G37" s="180" t="s">
        <v>80</v>
      </c>
      <c r="H37" s="180" t="s">
        <v>80</v>
      </c>
      <c r="I37" s="180">
        <v>2</v>
      </c>
      <c r="J37" s="180" t="s">
        <v>80</v>
      </c>
      <c r="K37" s="180" t="s">
        <v>80</v>
      </c>
      <c r="L37" s="180" t="s">
        <v>80</v>
      </c>
      <c r="M37" s="180">
        <v>1</v>
      </c>
      <c r="N37" s="180" t="s">
        <v>80</v>
      </c>
      <c r="O37" s="180" t="s">
        <v>80</v>
      </c>
      <c r="P37" s="180" t="s">
        <v>80</v>
      </c>
      <c r="Q37" s="180" t="s">
        <v>80</v>
      </c>
      <c r="R37" s="180" t="s">
        <v>80</v>
      </c>
      <c r="S37" s="45"/>
    </row>
    <row r="38" spans="1:19" ht="16.5" customHeight="1" x14ac:dyDescent="0.35">
      <c r="A38" s="130" t="s">
        <v>17</v>
      </c>
      <c r="B38" s="140" t="s">
        <v>81</v>
      </c>
      <c r="C38" s="18">
        <v>151</v>
      </c>
      <c r="D38" s="18" t="s">
        <v>80</v>
      </c>
      <c r="E38" s="18" t="s">
        <v>80</v>
      </c>
      <c r="F38" s="18">
        <v>151</v>
      </c>
      <c r="G38" s="18" t="s">
        <v>80</v>
      </c>
      <c r="H38" s="18" t="s">
        <v>80</v>
      </c>
      <c r="I38" s="18">
        <v>151</v>
      </c>
      <c r="J38" s="18" t="s">
        <v>80</v>
      </c>
      <c r="K38" s="18" t="s">
        <v>80</v>
      </c>
      <c r="L38" s="18">
        <v>19</v>
      </c>
      <c r="M38" s="18">
        <v>6</v>
      </c>
      <c r="N38" s="18">
        <v>2</v>
      </c>
      <c r="O38" s="18">
        <v>35</v>
      </c>
      <c r="P38" s="18">
        <v>35</v>
      </c>
      <c r="Q38" s="18">
        <v>119</v>
      </c>
      <c r="R38" s="18">
        <v>31</v>
      </c>
      <c r="S38" s="45"/>
    </row>
    <row r="39" spans="1:19" ht="16.5" customHeight="1" x14ac:dyDescent="0.35">
      <c r="A39" s="139"/>
      <c r="B39" s="137" t="s">
        <v>32</v>
      </c>
      <c r="C39" s="17">
        <v>51</v>
      </c>
      <c r="D39" s="17" t="s">
        <v>80</v>
      </c>
      <c r="E39" s="17" t="s">
        <v>80</v>
      </c>
      <c r="F39" s="17">
        <v>51</v>
      </c>
      <c r="G39" s="17" t="s">
        <v>80</v>
      </c>
      <c r="H39" s="17" t="s">
        <v>80</v>
      </c>
      <c r="I39" s="17">
        <v>51</v>
      </c>
      <c r="J39" s="17" t="s">
        <v>80</v>
      </c>
      <c r="K39" s="17" t="s">
        <v>80</v>
      </c>
      <c r="L39" s="17">
        <v>5</v>
      </c>
      <c r="M39" s="17">
        <v>5</v>
      </c>
      <c r="N39" s="17">
        <v>2</v>
      </c>
      <c r="O39" s="17">
        <v>12</v>
      </c>
      <c r="P39" s="17">
        <v>12</v>
      </c>
      <c r="Q39" s="17">
        <v>34</v>
      </c>
      <c r="R39" s="17">
        <v>17</v>
      </c>
      <c r="S39" s="45"/>
    </row>
    <row r="40" spans="1:19" ht="16.5" customHeight="1" x14ac:dyDescent="0.35">
      <c r="A40" s="138"/>
      <c r="B40" s="137" t="s">
        <v>31</v>
      </c>
      <c r="C40" s="17">
        <v>100</v>
      </c>
      <c r="D40" s="17" t="s">
        <v>2</v>
      </c>
      <c r="E40" s="17" t="s">
        <v>2</v>
      </c>
      <c r="F40" s="17">
        <v>100</v>
      </c>
      <c r="G40" s="17" t="s">
        <v>2</v>
      </c>
      <c r="H40" s="17" t="s">
        <v>2</v>
      </c>
      <c r="I40" s="17">
        <v>100</v>
      </c>
      <c r="J40" s="17" t="s">
        <v>2</v>
      </c>
      <c r="K40" s="17" t="s">
        <v>2</v>
      </c>
      <c r="L40" s="17">
        <v>14</v>
      </c>
      <c r="M40" s="17">
        <v>1</v>
      </c>
      <c r="N40" s="17" t="s">
        <v>2</v>
      </c>
      <c r="O40" s="17">
        <v>23</v>
      </c>
      <c r="P40" s="17">
        <v>23</v>
      </c>
      <c r="Q40" s="17">
        <v>85</v>
      </c>
      <c r="R40" s="17">
        <v>14</v>
      </c>
      <c r="S40" s="45"/>
    </row>
    <row r="41" spans="1:19" ht="16.5" customHeight="1" x14ac:dyDescent="0.35">
      <c r="A41" s="133" t="s">
        <v>101</v>
      </c>
      <c r="B41" s="140" t="s">
        <v>81</v>
      </c>
      <c r="C41" s="18">
        <f>C44</f>
        <v>22</v>
      </c>
      <c r="D41" s="18">
        <f>D44</f>
        <v>2</v>
      </c>
      <c r="E41" s="18">
        <f>E44</f>
        <v>4</v>
      </c>
      <c r="F41" s="18">
        <f>F44</f>
        <v>24</v>
      </c>
      <c r="G41" s="18">
        <f>G44</f>
        <v>4</v>
      </c>
      <c r="H41" s="18">
        <f>H44</f>
        <v>4</v>
      </c>
      <c r="I41" s="18">
        <f>I44</f>
        <v>22</v>
      </c>
      <c r="J41" s="18">
        <f>J44</f>
        <v>10</v>
      </c>
      <c r="K41" s="18">
        <f>K44</f>
        <v>1</v>
      </c>
      <c r="L41" s="18" t="str">
        <f>L44</f>
        <v>-</v>
      </c>
      <c r="M41" s="18">
        <f>M44</f>
        <v>5</v>
      </c>
      <c r="N41" s="18">
        <f>N44</f>
        <v>1</v>
      </c>
      <c r="O41" s="18">
        <f>O44</f>
        <v>1</v>
      </c>
      <c r="P41" s="18">
        <f>P44</f>
        <v>1</v>
      </c>
      <c r="Q41" s="18">
        <f>Q44</f>
        <v>12</v>
      </c>
      <c r="R41" s="18">
        <f>R44</f>
        <v>10</v>
      </c>
      <c r="S41" s="45"/>
    </row>
    <row r="42" spans="1:19" ht="16.5" customHeight="1" x14ac:dyDescent="0.35">
      <c r="A42" s="132"/>
      <c r="B42" s="137" t="s">
        <v>32</v>
      </c>
      <c r="C42" s="17">
        <f>C45</f>
        <v>11</v>
      </c>
      <c r="D42" s="17">
        <f>D45</f>
        <v>2</v>
      </c>
      <c r="E42" s="17">
        <f>E45</f>
        <v>3</v>
      </c>
      <c r="F42" s="17">
        <f>F45</f>
        <v>12</v>
      </c>
      <c r="G42" s="17">
        <f>G45</f>
        <v>3</v>
      </c>
      <c r="H42" s="17">
        <f>H45</f>
        <v>3</v>
      </c>
      <c r="I42" s="17">
        <f>I45</f>
        <v>11</v>
      </c>
      <c r="J42" s="17">
        <f>J45</f>
        <v>6</v>
      </c>
      <c r="K42" s="17">
        <f>K45</f>
        <v>1</v>
      </c>
      <c r="L42" s="17" t="str">
        <f>L45</f>
        <v>-</v>
      </c>
      <c r="M42" s="17">
        <f>M45</f>
        <v>4</v>
      </c>
      <c r="N42" s="17" t="str">
        <f>N45</f>
        <v>-</v>
      </c>
      <c r="O42" s="17">
        <f>O45</f>
        <v>1</v>
      </c>
      <c r="P42" s="17">
        <f>P45</f>
        <v>1</v>
      </c>
      <c r="Q42" s="17">
        <f>Q45</f>
        <v>4</v>
      </c>
      <c r="R42" s="17">
        <f>R45</f>
        <v>7</v>
      </c>
      <c r="S42" s="45"/>
    </row>
    <row r="43" spans="1:19" ht="16.5" customHeight="1" x14ac:dyDescent="0.35">
      <c r="A43" s="131"/>
      <c r="B43" s="137" t="s">
        <v>31</v>
      </c>
      <c r="C43" s="17">
        <f>C46</f>
        <v>11</v>
      </c>
      <c r="D43" s="17" t="str">
        <f>D46</f>
        <v>-</v>
      </c>
      <c r="E43" s="17">
        <f>E46</f>
        <v>1</v>
      </c>
      <c r="F43" s="17">
        <f>F46</f>
        <v>12</v>
      </c>
      <c r="G43" s="17">
        <f>G46</f>
        <v>1</v>
      </c>
      <c r="H43" s="17">
        <f>H46</f>
        <v>1</v>
      </c>
      <c r="I43" s="17">
        <f>I46</f>
        <v>11</v>
      </c>
      <c r="J43" s="17">
        <f>J46</f>
        <v>4</v>
      </c>
      <c r="K43" s="17" t="str">
        <f>K46</f>
        <v>-</v>
      </c>
      <c r="L43" s="17" t="str">
        <f>L46</f>
        <v>-</v>
      </c>
      <c r="M43" s="17">
        <f>M46</f>
        <v>1</v>
      </c>
      <c r="N43" s="17">
        <f>N46</f>
        <v>1</v>
      </c>
      <c r="O43" s="17" t="str">
        <f>O46</f>
        <v>-</v>
      </c>
      <c r="P43" s="17" t="str">
        <f>P46</f>
        <v>-</v>
      </c>
      <c r="Q43" s="17">
        <f>Q46</f>
        <v>8</v>
      </c>
      <c r="R43" s="17">
        <f>R46</f>
        <v>3</v>
      </c>
      <c r="S43" s="45"/>
    </row>
    <row r="44" spans="1:19" ht="16.5" customHeight="1" x14ac:dyDescent="0.35">
      <c r="A44" s="130" t="s">
        <v>15</v>
      </c>
      <c r="B44" s="140" t="s">
        <v>81</v>
      </c>
      <c r="C44" s="18">
        <v>22</v>
      </c>
      <c r="D44" s="18">
        <v>2</v>
      </c>
      <c r="E44" s="18">
        <v>4</v>
      </c>
      <c r="F44" s="18">
        <v>24</v>
      </c>
      <c r="G44" s="18">
        <v>4</v>
      </c>
      <c r="H44" s="18">
        <v>4</v>
      </c>
      <c r="I44" s="18">
        <v>22</v>
      </c>
      <c r="J44" s="18">
        <v>10</v>
      </c>
      <c r="K44" s="18">
        <v>1</v>
      </c>
      <c r="L44" s="18" t="s">
        <v>8</v>
      </c>
      <c r="M44" s="18">
        <v>5</v>
      </c>
      <c r="N44" s="18">
        <v>1</v>
      </c>
      <c r="O44" s="18">
        <v>1</v>
      </c>
      <c r="P44" s="18">
        <v>1</v>
      </c>
      <c r="Q44" s="18">
        <v>12</v>
      </c>
      <c r="R44" s="18">
        <v>10</v>
      </c>
      <c r="S44" s="45"/>
    </row>
    <row r="45" spans="1:19" ht="16.5" customHeight="1" x14ac:dyDescent="0.35">
      <c r="A45" s="127"/>
      <c r="B45" s="137" t="s">
        <v>32</v>
      </c>
      <c r="C45" s="17">
        <v>11</v>
      </c>
      <c r="D45" s="17">
        <v>2</v>
      </c>
      <c r="E45" s="17">
        <v>3</v>
      </c>
      <c r="F45" s="17">
        <v>12</v>
      </c>
      <c r="G45" s="17">
        <v>3</v>
      </c>
      <c r="H45" s="17">
        <v>3</v>
      </c>
      <c r="I45" s="17">
        <v>11</v>
      </c>
      <c r="J45" s="17">
        <v>6</v>
      </c>
      <c r="K45" s="17">
        <v>1</v>
      </c>
      <c r="L45" s="17" t="s">
        <v>8</v>
      </c>
      <c r="M45" s="17">
        <v>4</v>
      </c>
      <c r="N45" s="17" t="s">
        <v>8</v>
      </c>
      <c r="O45" s="17">
        <v>1</v>
      </c>
      <c r="P45" s="17">
        <v>1</v>
      </c>
      <c r="Q45" s="17">
        <v>4</v>
      </c>
      <c r="R45" s="17">
        <v>7</v>
      </c>
      <c r="S45" s="45"/>
    </row>
    <row r="46" spans="1:19" ht="16.5" customHeight="1" x14ac:dyDescent="0.35">
      <c r="A46" s="126"/>
      <c r="B46" s="137" t="s">
        <v>31</v>
      </c>
      <c r="C46" s="17">
        <v>11</v>
      </c>
      <c r="D46" s="17" t="s">
        <v>8</v>
      </c>
      <c r="E46" s="17">
        <v>1</v>
      </c>
      <c r="F46" s="17">
        <v>12</v>
      </c>
      <c r="G46" s="17">
        <v>1</v>
      </c>
      <c r="H46" s="17">
        <v>1</v>
      </c>
      <c r="I46" s="17">
        <v>11</v>
      </c>
      <c r="J46" s="17">
        <v>4</v>
      </c>
      <c r="K46" s="17" t="s">
        <v>8</v>
      </c>
      <c r="L46" s="17" t="s">
        <v>8</v>
      </c>
      <c r="M46" s="17">
        <v>1</v>
      </c>
      <c r="N46" s="17">
        <v>1</v>
      </c>
      <c r="O46" s="17" t="s">
        <v>8</v>
      </c>
      <c r="P46" s="17" t="s">
        <v>8</v>
      </c>
      <c r="Q46" s="17">
        <v>8</v>
      </c>
      <c r="R46" s="17">
        <v>3</v>
      </c>
      <c r="S46" s="45"/>
    </row>
    <row r="47" spans="1:19" ht="16.5" customHeight="1" x14ac:dyDescent="0.35">
      <c r="A47" s="119" t="s">
        <v>14</v>
      </c>
      <c r="B47" s="118" t="s">
        <v>81</v>
      </c>
      <c r="C47" s="181">
        <v>17</v>
      </c>
      <c r="D47" s="181">
        <v>2</v>
      </c>
      <c r="E47" s="181">
        <v>4</v>
      </c>
      <c r="F47" s="181">
        <v>17</v>
      </c>
      <c r="G47" s="181">
        <v>2</v>
      </c>
      <c r="H47" s="181">
        <v>4</v>
      </c>
      <c r="I47" s="181">
        <v>17</v>
      </c>
      <c r="J47" s="181">
        <v>10</v>
      </c>
      <c r="K47" s="181">
        <v>1</v>
      </c>
      <c r="L47" s="181" t="s">
        <v>8</v>
      </c>
      <c r="M47" s="181">
        <v>3</v>
      </c>
      <c r="N47" s="181">
        <v>1</v>
      </c>
      <c r="O47" s="181" t="s">
        <v>8</v>
      </c>
      <c r="P47" s="181" t="s">
        <v>8</v>
      </c>
      <c r="Q47" s="181">
        <v>10</v>
      </c>
      <c r="R47" s="181">
        <v>7</v>
      </c>
      <c r="S47" s="45"/>
    </row>
    <row r="48" spans="1:19" ht="16.5" customHeight="1" x14ac:dyDescent="0.35">
      <c r="A48" s="116"/>
      <c r="B48" s="114" t="s">
        <v>32</v>
      </c>
      <c r="C48" s="180">
        <v>8</v>
      </c>
      <c r="D48" s="180">
        <v>2</v>
      </c>
      <c r="E48" s="180">
        <v>3</v>
      </c>
      <c r="F48" s="180">
        <v>8</v>
      </c>
      <c r="G48" s="180">
        <v>2</v>
      </c>
      <c r="H48" s="180">
        <v>3</v>
      </c>
      <c r="I48" s="180">
        <v>8</v>
      </c>
      <c r="J48" s="180">
        <v>6</v>
      </c>
      <c r="K48" s="180">
        <v>1</v>
      </c>
      <c r="L48" s="180" t="s">
        <v>80</v>
      </c>
      <c r="M48" s="180">
        <v>2</v>
      </c>
      <c r="N48" s="180" t="s">
        <v>80</v>
      </c>
      <c r="O48" s="180" t="s">
        <v>80</v>
      </c>
      <c r="P48" s="180" t="s">
        <v>80</v>
      </c>
      <c r="Q48" s="180">
        <v>4</v>
      </c>
      <c r="R48" s="180">
        <v>4</v>
      </c>
      <c r="S48" s="45"/>
    </row>
    <row r="49" spans="1:19" ht="16.5" customHeight="1" x14ac:dyDescent="0.35">
      <c r="A49" s="115"/>
      <c r="B49" s="114" t="s">
        <v>31</v>
      </c>
      <c r="C49" s="180">
        <v>9</v>
      </c>
      <c r="D49" s="180" t="s">
        <v>80</v>
      </c>
      <c r="E49" s="180">
        <v>1</v>
      </c>
      <c r="F49" s="180">
        <v>9</v>
      </c>
      <c r="G49" s="180" t="s">
        <v>80</v>
      </c>
      <c r="H49" s="180">
        <v>1</v>
      </c>
      <c r="I49" s="180">
        <v>9</v>
      </c>
      <c r="J49" s="180">
        <v>4</v>
      </c>
      <c r="K49" s="180" t="s">
        <v>80</v>
      </c>
      <c r="L49" s="180" t="s">
        <v>80</v>
      </c>
      <c r="M49" s="180">
        <v>1</v>
      </c>
      <c r="N49" s="180">
        <v>1</v>
      </c>
      <c r="O49" s="180" t="s">
        <v>80</v>
      </c>
      <c r="P49" s="180" t="s">
        <v>80</v>
      </c>
      <c r="Q49" s="180">
        <v>6</v>
      </c>
      <c r="R49" s="180">
        <v>3</v>
      </c>
      <c r="S49" s="45"/>
    </row>
    <row r="50" spans="1:19" ht="16.5" customHeight="1" x14ac:dyDescent="0.35">
      <c r="A50" s="119" t="s">
        <v>13</v>
      </c>
      <c r="B50" s="118" t="s">
        <v>81</v>
      </c>
      <c r="C50" s="181">
        <v>1</v>
      </c>
      <c r="D50" s="181" t="s">
        <v>8</v>
      </c>
      <c r="E50" s="181" t="s">
        <v>8</v>
      </c>
      <c r="F50" s="181">
        <v>1</v>
      </c>
      <c r="G50" s="181" t="s">
        <v>8</v>
      </c>
      <c r="H50" s="181" t="s">
        <v>8</v>
      </c>
      <c r="I50" s="181">
        <v>1</v>
      </c>
      <c r="J50" s="181" t="s">
        <v>8</v>
      </c>
      <c r="K50" s="181" t="s">
        <v>8</v>
      </c>
      <c r="L50" s="181" t="s">
        <v>8</v>
      </c>
      <c r="M50" s="181">
        <v>1</v>
      </c>
      <c r="N50" s="181" t="s">
        <v>8</v>
      </c>
      <c r="O50" s="181">
        <v>1</v>
      </c>
      <c r="P50" s="181">
        <v>1</v>
      </c>
      <c r="Q50" s="181" t="s">
        <v>8</v>
      </c>
      <c r="R50" s="181">
        <v>1</v>
      </c>
      <c r="S50" s="45"/>
    </row>
    <row r="51" spans="1:19" ht="16.5" customHeight="1" x14ac:dyDescent="0.35">
      <c r="A51" s="116"/>
      <c r="B51" s="114" t="s">
        <v>32</v>
      </c>
      <c r="C51" s="180">
        <v>1</v>
      </c>
      <c r="D51" s="180" t="s">
        <v>80</v>
      </c>
      <c r="E51" s="180" t="s">
        <v>80</v>
      </c>
      <c r="F51" s="180">
        <v>1</v>
      </c>
      <c r="G51" s="180" t="s">
        <v>80</v>
      </c>
      <c r="H51" s="180" t="s">
        <v>80</v>
      </c>
      <c r="I51" s="180">
        <v>1</v>
      </c>
      <c r="J51" s="180" t="s">
        <v>80</v>
      </c>
      <c r="K51" s="180" t="s">
        <v>80</v>
      </c>
      <c r="L51" s="180" t="s">
        <v>80</v>
      </c>
      <c r="M51" s="180">
        <v>1</v>
      </c>
      <c r="N51" s="180" t="s">
        <v>80</v>
      </c>
      <c r="O51" s="180">
        <v>1</v>
      </c>
      <c r="P51" s="180">
        <v>1</v>
      </c>
      <c r="Q51" s="180" t="s">
        <v>80</v>
      </c>
      <c r="R51" s="180">
        <v>1</v>
      </c>
      <c r="S51" s="45"/>
    </row>
    <row r="52" spans="1:19" ht="16.5" customHeight="1" x14ac:dyDescent="0.35">
      <c r="A52" s="115"/>
      <c r="B52" s="114" t="s">
        <v>31</v>
      </c>
      <c r="C52" s="180" t="s">
        <v>80</v>
      </c>
      <c r="D52" s="180" t="s">
        <v>80</v>
      </c>
      <c r="E52" s="180" t="s">
        <v>80</v>
      </c>
      <c r="F52" s="180" t="s">
        <v>80</v>
      </c>
      <c r="G52" s="180" t="s">
        <v>80</v>
      </c>
      <c r="H52" s="180" t="s">
        <v>80</v>
      </c>
      <c r="I52" s="180" t="s">
        <v>80</v>
      </c>
      <c r="J52" s="180" t="s">
        <v>80</v>
      </c>
      <c r="K52" s="180" t="s">
        <v>80</v>
      </c>
      <c r="L52" s="180" t="s">
        <v>80</v>
      </c>
      <c r="M52" s="180" t="s">
        <v>80</v>
      </c>
      <c r="N52" s="180" t="s">
        <v>80</v>
      </c>
      <c r="O52" s="180" t="s">
        <v>80</v>
      </c>
      <c r="P52" s="180" t="s">
        <v>80</v>
      </c>
      <c r="Q52" s="180" t="s">
        <v>80</v>
      </c>
      <c r="R52" s="180" t="s">
        <v>80</v>
      </c>
      <c r="S52" s="45"/>
    </row>
    <row r="53" spans="1:19" ht="16.5" customHeight="1" x14ac:dyDescent="0.35">
      <c r="A53" s="119" t="s">
        <v>12</v>
      </c>
      <c r="B53" s="118" t="s">
        <v>81</v>
      </c>
      <c r="C53" s="181" t="s">
        <v>8</v>
      </c>
      <c r="D53" s="181" t="s">
        <v>8</v>
      </c>
      <c r="E53" s="181" t="s">
        <v>8</v>
      </c>
      <c r="F53" s="181">
        <v>2</v>
      </c>
      <c r="G53" s="181">
        <v>2</v>
      </c>
      <c r="H53" s="181" t="s">
        <v>8</v>
      </c>
      <c r="I53" s="181" t="s">
        <v>8</v>
      </c>
      <c r="J53" s="181" t="s">
        <v>8</v>
      </c>
      <c r="K53" s="181" t="s">
        <v>8</v>
      </c>
      <c r="L53" s="181" t="s">
        <v>8</v>
      </c>
      <c r="M53" s="181">
        <v>1</v>
      </c>
      <c r="N53" s="181" t="s">
        <v>8</v>
      </c>
      <c r="O53" s="181" t="s">
        <v>8</v>
      </c>
      <c r="P53" s="181" t="s">
        <v>8</v>
      </c>
      <c r="Q53" s="181" t="s">
        <v>8</v>
      </c>
      <c r="R53" s="181" t="s">
        <v>8</v>
      </c>
      <c r="S53" s="45"/>
    </row>
    <row r="54" spans="1:19" ht="16.5" customHeight="1" x14ac:dyDescent="0.35">
      <c r="A54" s="116"/>
      <c r="B54" s="114" t="s">
        <v>32</v>
      </c>
      <c r="C54" s="180" t="s">
        <v>80</v>
      </c>
      <c r="D54" s="180" t="s">
        <v>80</v>
      </c>
      <c r="E54" s="180" t="s">
        <v>80</v>
      </c>
      <c r="F54" s="180">
        <v>1</v>
      </c>
      <c r="G54" s="180">
        <v>1</v>
      </c>
      <c r="H54" s="180" t="s">
        <v>80</v>
      </c>
      <c r="I54" s="180" t="s">
        <v>80</v>
      </c>
      <c r="J54" s="180" t="s">
        <v>80</v>
      </c>
      <c r="K54" s="180" t="s">
        <v>80</v>
      </c>
      <c r="L54" s="180" t="s">
        <v>80</v>
      </c>
      <c r="M54" s="180">
        <v>1</v>
      </c>
      <c r="N54" s="180" t="s">
        <v>80</v>
      </c>
      <c r="O54" s="180" t="s">
        <v>80</v>
      </c>
      <c r="P54" s="180" t="s">
        <v>80</v>
      </c>
      <c r="Q54" s="180" t="s">
        <v>80</v>
      </c>
      <c r="R54" s="180" t="s">
        <v>80</v>
      </c>
      <c r="S54" s="45"/>
    </row>
    <row r="55" spans="1:19" ht="16.5" customHeight="1" x14ac:dyDescent="0.35">
      <c r="A55" s="115"/>
      <c r="B55" s="114" t="s">
        <v>31</v>
      </c>
      <c r="C55" s="180" t="s">
        <v>80</v>
      </c>
      <c r="D55" s="180" t="s">
        <v>80</v>
      </c>
      <c r="E55" s="180" t="s">
        <v>80</v>
      </c>
      <c r="F55" s="180">
        <v>1</v>
      </c>
      <c r="G55" s="180">
        <v>1</v>
      </c>
      <c r="H55" s="180" t="s">
        <v>80</v>
      </c>
      <c r="I55" s="180" t="s">
        <v>80</v>
      </c>
      <c r="J55" s="180" t="s">
        <v>80</v>
      </c>
      <c r="K55" s="180" t="s">
        <v>80</v>
      </c>
      <c r="L55" s="180" t="s">
        <v>80</v>
      </c>
      <c r="M55" s="180" t="s">
        <v>80</v>
      </c>
      <c r="N55" s="180" t="s">
        <v>80</v>
      </c>
      <c r="O55" s="180" t="s">
        <v>80</v>
      </c>
      <c r="P55" s="180" t="s">
        <v>80</v>
      </c>
      <c r="Q55" s="180" t="s">
        <v>80</v>
      </c>
      <c r="R55" s="180" t="s">
        <v>80</v>
      </c>
      <c r="S55" s="45"/>
    </row>
    <row r="56" spans="1:19" ht="16.5" customHeight="1" x14ac:dyDescent="0.35">
      <c r="A56" s="119" t="s">
        <v>11</v>
      </c>
      <c r="B56" s="118" t="s">
        <v>81</v>
      </c>
      <c r="C56" s="181">
        <v>4</v>
      </c>
      <c r="D56" s="181" t="s">
        <v>8</v>
      </c>
      <c r="E56" s="181" t="s">
        <v>8</v>
      </c>
      <c r="F56" s="181">
        <v>4</v>
      </c>
      <c r="G56" s="181" t="s">
        <v>8</v>
      </c>
      <c r="H56" s="181" t="s">
        <v>8</v>
      </c>
      <c r="I56" s="181">
        <v>4</v>
      </c>
      <c r="J56" s="181" t="s">
        <v>8</v>
      </c>
      <c r="K56" s="181" t="s">
        <v>8</v>
      </c>
      <c r="L56" s="181" t="s">
        <v>8</v>
      </c>
      <c r="M56" s="181" t="s">
        <v>8</v>
      </c>
      <c r="N56" s="181" t="s">
        <v>8</v>
      </c>
      <c r="O56" s="181" t="s">
        <v>8</v>
      </c>
      <c r="P56" s="181" t="s">
        <v>8</v>
      </c>
      <c r="Q56" s="181">
        <v>2</v>
      </c>
      <c r="R56" s="181">
        <v>2</v>
      </c>
      <c r="S56" s="45"/>
    </row>
    <row r="57" spans="1:19" ht="16.5" customHeight="1" x14ac:dyDescent="0.35">
      <c r="A57" s="116"/>
      <c r="B57" s="114" t="s">
        <v>32</v>
      </c>
      <c r="C57" s="180">
        <v>2</v>
      </c>
      <c r="D57" s="180" t="s">
        <v>80</v>
      </c>
      <c r="E57" s="180" t="s">
        <v>80</v>
      </c>
      <c r="F57" s="180">
        <v>2</v>
      </c>
      <c r="G57" s="180" t="s">
        <v>80</v>
      </c>
      <c r="H57" s="180" t="s">
        <v>80</v>
      </c>
      <c r="I57" s="180">
        <v>2</v>
      </c>
      <c r="J57" s="180" t="s">
        <v>80</v>
      </c>
      <c r="K57" s="180" t="s">
        <v>80</v>
      </c>
      <c r="L57" s="180" t="s">
        <v>80</v>
      </c>
      <c r="M57" s="180" t="s">
        <v>80</v>
      </c>
      <c r="N57" s="180" t="s">
        <v>80</v>
      </c>
      <c r="O57" s="180" t="s">
        <v>80</v>
      </c>
      <c r="P57" s="180" t="s">
        <v>80</v>
      </c>
      <c r="Q57" s="180" t="s">
        <v>80</v>
      </c>
      <c r="R57" s="180">
        <v>2</v>
      </c>
      <c r="S57" s="45"/>
    </row>
    <row r="58" spans="1:19" ht="16.5" customHeight="1" x14ac:dyDescent="0.35">
      <c r="A58" s="115"/>
      <c r="B58" s="114" t="s">
        <v>31</v>
      </c>
      <c r="C58" s="180">
        <v>2</v>
      </c>
      <c r="D58" s="180" t="s">
        <v>40</v>
      </c>
      <c r="E58" s="180" t="s">
        <v>40</v>
      </c>
      <c r="F58" s="180">
        <v>2</v>
      </c>
      <c r="G58" s="180" t="s">
        <v>40</v>
      </c>
      <c r="H58" s="180" t="s">
        <v>40</v>
      </c>
      <c r="I58" s="180">
        <v>2</v>
      </c>
      <c r="J58" s="180" t="s">
        <v>40</v>
      </c>
      <c r="K58" s="180" t="s">
        <v>40</v>
      </c>
      <c r="L58" s="180" t="s">
        <v>40</v>
      </c>
      <c r="M58" s="180" t="s">
        <v>40</v>
      </c>
      <c r="N58" s="180" t="s">
        <v>40</v>
      </c>
      <c r="O58" s="180" t="s">
        <v>40</v>
      </c>
      <c r="P58" s="180" t="s">
        <v>40</v>
      </c>
      <c r="Q58" s="180">
        <v>2</v>
      </c>
      <c r="R58" s="180" t="s">
        <v>40</v>
      </c>
      <c r="S58" s="45"/>
    </row>
    <row r="59" spans="1:19" ht="16.5" customHeight="1" x14ac:dyDescent="0.35">
      <c r="A59" s="133" t="s">
        <v>100</v>
      </c>
      <c r="B59" s="140" t="s">
        <v>81</v>
      </c>
      <c r="C59" s="18">
        <f>C62</f>
        <v>3</v>
      </c>
      <c r="D59" s="18" t="str">
        <f>D62</f>
        <v>-</v>
      </c>
      <c r="E59" s="18" t="str">
        <f>E62</f>
        <v>-</v>
      </c>
      <c r="F59" s="18">
        <f>F62</f>
        <v>4</v>
      </c>
      <c r="G59" s="18" t="str">
        <f>G62</f>
        <v>-</v>
      </c>
      <c r="H59" s="18" t="str">
        <f>H62</f>
        <v>-</v>
      </c>
      <c r="I59" s="18">
        <f>I62</f>
        <v>2</v>
      </c>
      <c r="J59" s="18" t="str">
        <f>J62</f>
        <v>-</v>
      </c>
      <c r="K59" s="18" t="str">
        <f>K62</f>
        <v>-</v>
      </c>
      <c r="L59" s="18" t="str">
        <f>L62</f>
        <v>-</v>
      </c>
      <c r="M59" s="18">
        <f>M62</f>
        <v>1</v>
      </c>
      <c r="N59" s="18">
        <f>N62</f>
        <v>1</v>
      </c>
      <c r="O59" s="18" t="str">
        <f>O62</f>
        <v>-</v>
      </c>
      <c r="P59" s="18" t="str">
        <f>P62</f>
        <v>-</v>
      </c>
      <c r="Q59" s="18">
        <f>Q62</f>
        <v>4</v>
      </c>
      <c r="R59" s="18">
        <f>R62</f>
        <v>2</v>
      </c>
      <c r="S59" s="45"/>
    </row>
    <row r="60" spans="1:19" ht="16.5" customHeight="1" x14ac:dyDescent="0.35">
      <c r="A60" s="132"/>
      <c r="B60" s="137" t="s">
        <v>32</v>
      </c>
      <c r="C60" s="17">
        <f>C63</f>
        <v>1</v>
      </c>
      <c r="D60" s="17" t="str">
        <f>D63</f>
        <v>-</v>
      </c>
      <c r="E60" s="17" t="str">
        <f>E63</f>
        <v>-</v>
      </c>
      <c r="F60" s="17" t="str">
        <f>F63</f>
        <v>-</v>
      </c>
      <c r="G60" s="17" t="str">
        <f>G63</f>
        <v>-</v>
      </c>
      <c r="H60" s="17" t="str">
        <f>H63</f>
        <v>-</v>
      </c>
      <c r="I60" s="17" t="str">
        <f>I63</f>
        <v>-</v>
      </c>
      <c r="J60" s="17" t="str">
        <f>J63</f>
        <v>-</v>
      </c>
      <c r="K60" s="17" t="str">
        <f>K63</f>
        <v>-</v>
      </c>
      <c r="L60" s="17" t="str">
        <f>L63</f>
        <v>-</v>
      </c>
      <c r="M60" s="17" t="str">
        <f>M63</f>
        <v>-</v>
      </c>
      <c r="N60" s="17" t="str">
        <f>N63</f>
        <v>-</v>
      </c>
      <c r="O60" s="17" t="str">
        <f>O63</f>
        <v>-</v>
      </c>
      <c r="P60" s="17" t="str">
        <f>P63</f>
        <v>-</v>
      </c>
      <c r="Q60" s="17" t="str">
        <f>Q63</f>
        <v>-</v>
      </c>
      <c r="R60" s="17" t="str">
        <f>R63</f>
        <v>-</v>
      </c>
      <c r="S60" s="45"/>
    </row>
    <row r="61" spans="1:19" ht="16.5" customHeight="1" x14ac:dyDescent="0.35">
      <c r="A61" s="131"/>
      <c r="B61" s="137" t="s">
        <v>31</v>
      </c>
      <c r="C61" s="17">
        <f>C64</f>
        <v>2</v>
      </c>
      <c r="D61" s="17" t="str">
        <f>D64</f>
        <v>-</v>
      </c>
      <c r="E61" s="17" t="str">
        <f>E64</f>
        <v>-</v>
      </c>
      <c r="F61" s="17">
        <f>F64</f>
        <v>4</v>
      </c>
      <c r="G61" s="17" t="str">
        <f>G64</f>
        <v>-</v>
      </c>
      <c r="H61" s="17" t="str">
        <f>H64</f>
        <v>-</v>
      </c>
      <c r="I61" s="17">
        <f>I64</f>
        <v>2</v>
      </c>
      <c r="J61" s="17" t="str">
        <f>J64</f>
        <v>-</v>
      </c>
      <c r="K61" s="17" t="str">
        <f>K64</f>
        <v>-</v>
      </c>
      <c r="L61" s="17" t="str">
        <f>L64</f>
        <v>-</v>
      </c>
      <c r="M61" s="17">
        <f>M64</f>
        <v>1</v>
      </c>
      <c r="N61" s="17">
        <f>N64</f>
        <v>1</v>
      </c>
      <c r="O61" s="17" t="str">
        <f>O64</f>
        <v>-</v>
      </c>
      <c r="P61" s="17" t="str">
        <f>P64</f>
        <v>-</v>
      </c>
      <c r="Q61" s="17">
        <f>Q64</f>
        <v>4</v>
      </c>
      <c r="R61" s="17">
        <f>R64</f>
        <v>2</v>
      </c>
      <c r="S61" s="45"/>
    </row>
    <row r="62" spans="1:19" ht="16.5" customHeight="1" x14ac:dyDescent="0.35">
      <c r="A62" s="130" t="s">
        <v>9</v>
      </c>
      <c r="B62" s="140" t="s">
        <v>81</v>
      </c>
      <c r="C62" s="18">
        <v>3</v>
      </c>
      <c r="D62" s="18" t="s">
        <v>80</v>
      </c>
      <c r="E62" s="18" t="s">
        <v>80</v>
      </c>
      <c r="F62" s="18">
        <v>4</v>
      </c>
      <c r="G62" s="18" t="s">
        <v>80</v>
      </c>
      <c r="H62" s="18" t="s">
        <v>80</v>
      </c>
      <c r="I62" s="18">
        <v>2</v>
      </c>
      <c r="J62" s="18" t="s">
        <v>80</v>
      </c>
      <c r="K62" s="18" t="s">
        <v>80</v>
      </c>
      <c r="L62" s="18" t="s">
        <v>80</v>
      </c>
      <c r="M62" s="18">
        <v>1</v>
      </c>
      <c r="N62" s="18">
        <v>1</v>
      </c>
      <c r="O62" s="18" t="s">
        <v>80</v>
      </c>
      <c r="P62" s="18" t="s">
        <v>80</v>
      </c>
      <c r="Q62" s="18">
        <v>4</v>
      </c>
      <c r="R62" s="18">
        <v>2</v>
      </c>
      <c r="S62" s="45"/>
    </row>
    <row r="63" spans="1:19" ht="16.5" customHeight="1" x14ac:dyDescent="0.35">
      <c r="A63" s="127"/>
      <c r="B63" s="137" t="s">
        <v>32</v>
      </c>
      <c r="C63" s="17">
        <v>1</v>
      </c>
      <c r="D63" s="17" t="s">
        <v>80</v>
      </c>
      <c r="E63" s="17" t="s">
        <v>80</v>
      </c>
      <c r="F63" s="17" t="s">
        <v>80</v>
      </c>
      <c r="G63" s="17" t="s">
        <v>80</v>
      </c>
      <c r="H63" s="17" t="s">
        <v>80</v>
      </c>
      <c r="I63" s="17" t="s">
        <v>80</v>
      </c>
      <c r="J63" s="17" t="s">
        <v>80</v>
      </c>
      <c r="K63" s="17" t="s">
        <v>80</v>
      </c>
      <c r="L63" s="17" t="s">
        <v>80</v>
      </c>
      <c r="M63" s="17" t="s">
        <v>80</v>
      </c>
      <c r="N63" s="17" t="s">
        <v>80</v>
      </c>
      <c r="O63" s="17" t="s">
        <v>80</v>
      </c>
      <c r="P63" s="17" t="s">
        <v>80</v>
      </c>
      <c r="Q63" s="17" t="s">
        <v>80</v>
      </c>
      <c r="R63" s="17" t="s">
        <v>80</v>
      </c>
      <c r="S63" s="45"/>
    </row>
    <row r="64" spans="1:19" ht="16.5" customHeight="1" x14ac:dyDescent="0.35">
      <c r="A64" s="126"/>
      <c r="B64" s="137" t="s">
        <v>31</v>
      </c>
      <c r="C64" s="17">
        <v>2</v>
      </c>
      <c r="D64" s="17" t="s">
        <v>80</v>
      </c>
      <c r="E64" s="17" t="s">
        <v>80</v>
      </c>
      <c r="F64" s="17">
        <v>4</v>
      </c>
      <c r="G64" s="17" t="s">
        <v>80</v>
      </c>
      <c r="H64" s="17" t="s">
        <v>80</v>
      </c>
      <c r="I64" s="17">
        <v>2</v>
      </c>
      <c r="J64" s="17" t="s">
        <v>80</v>
      </c>
      <c r="K64" s="17" t="s">
        <v>80</v>
      </c>
      <c r="L64" s="17" t="s">
        <v>80</v>
      </c>
      <c r="M64" s="17">
        <v>1</v>
      </c>
      <c r="N64" s="17">
        <v>1</v>
      </c>
      <c r="O64" s="17" t="s">
        <v>80</v>
      </c>
      <c r="P64" s="17" t="s">
        <v>80</v>
      </c>
      <c r="Q64" s="17">
        <v>4</v>
      </c>
      <c r="R64" s="17">
        <v>2</v>
      </c>
      <c r="S64" s="45"/>
    </row>
    <row r="65" spans="1:20" ht="16.5" customHeight="1" x14ac:dyDescent="0.35">
      <c r="A65" s="119" t="s">
        <v>7</v>
      </c>
      <c r="B65" s="118" t="s">
        <v>81</v>
      </c>
      <c r="C65" s="181" t="s">
        <v>80</v>
      </c>
      <c r="D65" s="181" t="s">
        <v>80</v>
      </c>
      <c r="E65" s="181" t="s">
        <v>80</v>
      </c>
      <c r="F65" s="181">
        <v>2</v>
      </c>
      <c r="G65" s="181" t="s">
        <v>80</v>
      </c>
      <c r="H65" s="181" t="s">
        <v>80</v>
      </c>
      <c r="I65" s="181" t="s">
        <v>80</v>
      </c>
      <c r="J65" s="181" t="s">
        <v>80</v>
      </c>
      <c r="K65" s="181" t="s">
        <v>80</v>
      </c>
      <c r="L65" s="181" t="s">
        <v>80</v>
      </c>
      <c r="M65" s="181" t="s">
        <v>80</v>
      </c>
      <c r="N65" s="181" t="s">
        <v>80</v>
      </c>
      <c r="O65" s="181" t="s">
        <v>80</v>
      </c>
      <c r="P65" s="181" t="s">
        <v>80</v>
      </c>
      <c r="Q65" s="181">
        <v>2</v>
      </c>
      <c r="R65" s="181">
        <v>1</v>
      </c>
      <c r="S65" s="45"/>
    </row>
    <row r="66" spans="1:20" ht="16.5" customHeight="1" x14ac:dyDescent="0.35">
      <c r="A66" s="116"/>
      <c r="B66" s="114" t="s">
        <v>32</v>
      </c>
      <c r="C66" s="180" t="s">
        <v>80</v>
      </c>
      <c r="D66" s="180" t="s">
        <v>80</v>
      </c>
      <c r="E66" s="180" t="s">
        <v>80</v>
      </c>
      <c r="F66" s="180" t="s">
        <v>80</v>
      </c>
      <c r="G66" s="180" t="s">
        <v>80</v>
      </c>
      <c r="H66" s="180" t="s">
        <v>80</v>
      </c>
      <c r="I66" s="180" t="s">
        <v>80</v>
      </c>
      <c r="J66" s="180" t="s">
        <v>80</v>
      </c>
      <c r="K66" s="180" t="s">
        <v>80</v>
      </c>
      <c r="L66" s="180" t="s">
        <v>80</v>
      </c>
      <c r="M66" s="180" t="s">
        <v>80</v>
      </c>
      <c r="N66" s="180" t="s">
        <v>80</v>
      </c>
      <c r="O66" s="180" t="s">
        <v>80</v>
      </c>
      <c r="P66" s="180" t="s">
        <v>80</v>
      </c>
      <c r="Q66" s="180" t="s">
        <v>80</v>
      </c>
      <c r="R66" s="180" t="s">
        <v>80</v>
      </c>
      <c r="S66" s="45"/>
    </row>
    <row r="67" spans="1:20" ht="16.5" customHeight="1" x14ac:dyDescent="0.35">
      <c r="A67" s="115"/>
      <c r="B67" s="114" t="s">
        <v>31</v>
      </c>
      <c r="C67" s="180" t="s">
        <v>80</v>
      </c>
      <c r="D67" s="180" t="s">
        <v>80</v>
      </c>
      <c r="E67" s="180" t="s">
        <v>80</v>
      </c>
      <c r="F67" s="180">
        <v>2</v>
      </c>
      <c r="G67" s="180" t="s">
        <v>80</v>
      </c>
      <c r="H67" s="180" t="s">
        <v>80</v>
      </c>
      <c r="I67" s="180" t="s">
        <v>80</v>
      </c>
      <c r="J67" s="180" t="s">
        <v>80</v>
      </c>
      <c r="K67" s="180" t="s">
        <v>80</v>
      </c>
      <c r="L67" s="180" t="s">
        <v>80</v>
      </c>
      <c r="M67" s="180" t="s">
        <v>80</v>
      </c>
      <c r="N67" s="180" t="s">
        <v>80</v>
      </c>
      <c r="O67" s="180" t="s">
        <v>80</v>
      </c>
      <c r="P67" s="180" t="s">
        <v>80</v>
      </c>
      <c r="Q67" s="180">
        <v>2</v>
      </c>
      <c r="R67" s="180">
        <v>1</v>
      </c>
      <c r="S67" s="45"/>
    </row>
    <row r="68" spans="1:20" ht="16.5" customHeight="1" x14ac:dyDescent="0.35">
      <c r="A68" s="119" t="s">
        <v>6</v>
      </c>
      <c r="B68" s="118" t="s">
        <v>81</v>
      </c>
      <c r="C68" s="181">
        <v>2</v>
      </c>
      <c r="D68" s="181" t="s">
        <v>80</v>
      </c>
      <c r="E68" s="181" t="s">
        <v>80</v>
      </c>
      <c r="F68" s="181">
        <v>1</v>
      </c>
      <c r="G68" s="181" t="s">
        <v>80</v>
      </c>
      <c r="H68" s="181" t="s">
        <v>80</v>
      </c>
      <c r="I68" s="181" t="s">
        <v>80</v>
      </c>
      <c r="J68" s="181" t="s">
        <v>80</v>
      </c>
      <c r="K68" s="181" t="s">
        <v>80</v>
      </c>
      <c r="L68" s="181" t="s">
        <v>80</v>
      </c>
      <c r="M68" s="181">
        <v>1</v>
      </c>
      <c r="N68" s="181">
        <v>1</v>
      </c>
      <c r="O68" s="181" t="s">
        <v>80</v>
      </c>
      <c r="P68" s="181" t="s">
        <v>80</v>
      </c>
      <c r="Q68" s="181" t="s">
        <v>80</v>
      </c>
      <c r="R68" s="181">
        <v>1</v>
      </c>
      <c r="S68" s="45"/>
    </row>
    <row r="69" spans="1:20" ht="16.5" customHeight="1" x14ac:dyDescent="0.35">
      <c r="A69" s="116"/>
      <c r="B69" s="114" t="s">
        <v>32</v>
      </c>
      <c r="C69" s="180">
        <v>1</v>
      </c>
      <c r="D69" s="180" t="s">
        <v>80</v>
      </c>
      <c r="E69" s="180" t="s">
        <v>80</v>
      </c>
      <c r="F69" s="180" t="s">
        <v>80</v>
      </c>
      <c r="G69" s="180" t="s">
        <v>80</v>
      </c>
      <c r="H69" s="180" t="s">
        <v>80</v>
      </c>
      <c r="I69" s="180" t="s">
        <v>80</v>
      </c>
      <c r="J69" s="180" t="s">
        <v>80</v>
      </c>
      <c r="K69" s="180" t="s">
        <v>80</v>
      </c>
      <c r="L69" s="180" t="s">
        <v>80</v>
      </c>
      <c r="M69" s="180" t="s">
        <v>80</v>
      </c>
      <c r="N69" s="180" t="s">
        <v>80</v>
      </c>
      <c r="O69" s="180" t="s">
        <v>80</v>
      </c>
      <c r="P69" s="180" t="s">
        <v>80</v>
      </c>
      <c r="Q69" s="180" t="s">
        <v>80</v>
      </c>
      <c r="R69" s="180" t="s">
        <v>80</v>
      </c>
      <c r="S69" s="45"/>
    </row>
    <row r="70" spans="1:20" ht="16.5" customHeight="1" x14ac:dyDescent="0.35">
      <c r="A70" s="115"/>
      <c r="B70" s="114" t="s">
        <v>31</v>
      </c>
      <c r="C70" s="180">
        <v>1</v>
      </c>
      <c r="D70" s="180" t="s">
        <v>80</v>
      </c>
      <c r="E70" s="180" t="s">
        <v>80</v>
      </c>
      <c r="F70" s="180">
        <v>1</v>
      </c>
      <c r="G70" s="180" t="s">
        <v>80</v>
      </c>
      <c r="H70" s="180" t="s">
        <v>80</v>
      </c>
      <c r="I70" s="180" t="s">
        <v>80</v>
      </c>
      <c r="J70" s="180" t="s">
        <v>80</v>
      </c>
      <c r="K70" s="180" t="s">
        <v>80</v>
      </c>
      <c r="L70" s="180" t="s">
        <v>80</v>
      </c>
      <c r="M70" s="180">
        <v>1</v>
      </c>
      <c r="N70" s="180">
        <v>1</v>
      </c>
      <c r="O70" s="180" t="s">
        <v>80</v>
      </c>
      <c r="P70" s="180" t="s">
        <v>80</v>
      </c>
      <c r="Q70" s="180" t="s">
        <v>80</v>
      </c>
      <c r="R70" s="180">
        <v>1</v>
      </c>
      <c r="S70" s="45"/>
    </row>
    <row r="71" spans="1:20" ht="16.5" customHeight="1" x14ac:dyDescent="0.35">
      <c r="A71" s="119" t="s">
        <v>5</v>
      </c>
      <c r="B71" s="118" t="s">
        <v>81</v>
      </c>
      <c r="C71" s="181" t="s">
        <v>80</v>
      </c>
      <c r="D71" s="181" t="s">
        <v>80</v>
      </c>
      <c r="E71" s="181" t="s">
        <v>80</v>
      </c>
      <c r="F71" s="181" t="s">
        <v>80</v>
      </c>
      <c r="G71" s="181" t="s">
        <v>80</v>
      </c>
      <c r="H71" s="181" t="s">
        <v>80</v>
      </c>
      <c r="I71" s="181" t="s">
        <v>80</v>
      </c>
      <c r="J71" s="181" t="s">
        <v>80</v>
      </c>
      <c r="K71" s="181" t="s">
        <v>80</v>
      </c>
      <c r="L71" s="181" t="s">
        <v>80</v>
      </c>
      <c r="M71" s="181" t="s">
        <v>80</v>
      </c>
      <c r="N71" s="181" t="s">
        <v>80</v>
      </c>
      <c r="O71" s="181" t="s">
        <v>80</v>
      </c>
      <c r="P71" s="181" t="s">
        <v>80</v>
      </c>
      <c r="Q71" s="181" t="s">
        <v>80</v>
      </c>
      <c r="R71" s="181" t="s">
        <v>80</v>
      </c>
      <c r="S71" s="45"/>
    </row>
    <row r="72" spans="1:20" ht="16.5" customHeight="1" x14ac:dyDescent="0.35">
      <c r="A72" s="116"/>
      <c r="B72" s="114" t="s">
        <v>32</v>
      </c>
      <c r="C72" s="180" t="s">
        <v>80</v>
      </c>
      <c r="D72" s="180" t="s">
        <v>80</v>
      </c>
      <c r="E72" s="180" t="s">
        <v>80</v>
      </c>
      <c r="F72" s="180" t="s">
        <v>80</v>
      </c>
      <c r="G72" s="180" t="s">
        <v>80</v>
      </c>
      <c r="H72" s="180" t="s">
        <v>80</v>
      </c>
      <c r="I72" s="180" t="s">
        <v>80</v>
      </c>
      <c r="J72" s="180" t="s">
        <v>80</v>
      </c>
      <c r="K72" s="180" t="s">
        <v>80</v>
      </c>
      <c r="L72" s="180" t="s">
        <v>80</v>
      </c>
      <c r="M72" s="180" t="s">
        <v>80</v>
      </c>
      <c r="N72" s="180" t="s">
        <v>80</v>
      </c>
      <c r="O72" s="180" t="s">
        <v>80</v>
      </c>
      <c r="P72" s="180" t="s">
        <v>80</v>
      </c>
      <c r="Q72" s="180" t="s">
        <v>80</v>
      </c>
      <c r="R72" s="180" t="s">
        <v>80</v>
      </c>
      <c r="S72" s="45"/>
    </row>
    <row r="73" spans="1:20" ht="16.5" customHeight="1" x14ac:dyDescent="0.35">
      <c r="A73" s="115"/>
      <c r="B73" s="114" t="s">
        <v>31</v>
      </c>
      <c r="C73" s="180" t="s">
        <v>80</v>
      </c>
      <c r="D73" s="180" t="s">
        <v>80</v>
      </c>
      <c r="E73" s="180" t="s">
        <v>80</v>
      </c>
      <c r="F73" s="180" t="s">
        <v>80</v>
      </c>
      <c r="G73" s="180" t="s">
        <v>80</v>
      </c>
      <c r="H73" s="180" t="s">
        <v>80</v>
      </c>
      <c r="I73" s="180" t="s">
        <v>80</v>
      </c>
      <c r="J73" s="180" t="s">
        <v>80</v>
      </c>
      <c r="K73" s="180" t="s">
        <v>80</v>
      </c>
      <c r="L73" s="180" t="s">
        <v>80</v>
      </c>
      <c r="M73" s="180" t="s">
        <v>80</v>
      </c>
      <c r="N73" s="180" t="s">
        <v>80</v>
      </c>
      <c r="O73" s="180" t="s">
        <v>80</v>
      </c>
      <c r="P73" s="180" t="s">
        <v>80</v>
      </c>
      <c r="Q73" s="180" t="s">
        <v>80</v>
      </c>
      <c r="R73" s="180" t="s">
        <v>80</v>
      </c>
      <c r="S73" s="45"/>
    </row>
    <row r="74" spans="1:20" ht="16.5" customHeight="1" x14ac:dyDescent="0.35">
      <c r="A74" s="119" t="s">
        <v>4</v>
      </c>
      <c r="B74" s="118" t="s">
        <v>81</v>
      </c>
      <c r="C74" s="181">
        <v>1</v>
      </c>
      <c r="D74" s="181" t="s">
        <v>80</v>
      </c>
      <c r="E74" s="181" t="s">
        <v>80</v>
      </c>
      <c r="F74" s="181">
        <v>1</v>
      </c>
      <c r="G74" s="181" t="s">
        <v>80</v>
      </c>
      <c r="H74" s="181" t="s">
        <v>80</v>
      </c>
      <c r="I74" s="181">
        <v>2</v>
      </c>
      <c r="J74" s="181" t="s">
        <v>80</v>
      </c>
      <c r="K74" s="181" t="s">
        <v>80</v>
      </c>
      <c r="L74" s="181" t="s">
        <v>80</v>
      </c>
      <c r="M74" s="181" t="s">
        <v>80</v>
      </c>
      <c r="N74" s="181" t="s">
        <v>80</v>
      </c>
      <c r="O74" s="181" t="s">
        <v>80</v>
      </c>
      <c r="P74" s="181" t="s">
        <v>80</v>
      </c>
      <c r="Q74" s="181">
        <v>2</v>
      </c>
      <c r="R74" s="181" t="s">
        <v>80</v>
      </c>
      <c r="S74" s="45"/>
    </row>
    <row r="75" spans="1:20" ht="16.5" customHeight="1" x14ac:dyDescent="0.35">
      <c r="A75" s="116"/>
      <c r="B75" s="114" t="s">
        <v>32</v>
      </c>
      <c r="C75" s="180" t="s">
        <v>80</v>
      </c>
      <c r="D75" s="180" t="s">
        <v>80</v>
      </c>
      <c r="E75" s="180" t="s">
        <v>80</v>
      </c>
      <c r="F75" s="180" t="s">
        <v>80</v>
      </c>
      <c r="G75" s="180" t="s">
        <v>80</v>
      </c>
      <c r="H75" s="180" t="s">
        <v>80</v>
      </c>
      <c r="I75" s="180" t="s">
        <v>80</v>
      </c>
      <c r="J75" s="180" t="s">
        <v>80</v>
      </c>
      <c r="K75" s="180" t="s">
        <v>80</v>
      </c>
      <c r="L75" s="180" t="s">
        <v>80</v>
      </c>
      <c r="M75" s="180" t="s">
        <v>80</v>
      </c>
      <c r="N75" s="180" t="s">
        <v>80</v>
      </c>
      <c r="O75" s="180" t="s">
        <v>80</v>
      </c>
      <c r="P75" s="180" t="s">
        <v>80</v>
      </c>
      <c r="Q75" s="180" t="s">
        <v>80</v>
      </c>
      <c r="R75" s="180" t="s">
        <v>80</v>
      </c>
      <c r="S75" s="45"/>
    </row>
    <row r="76" spans="1:20" ht="16.5" customHeight="1" x14ac:dyDescent="0.35">
      <c r="A76" s="115"/>
      <c r="B76" s="114" t="s">
        <v>31</v>
      </c>
      <c r="C76" s="180">
        <v>1</v>
      </c>
      <c r="D76" s="180" t="s">
        <v>80</v>
      </c>
      <c r="E76" s="180" t="s">
        <v>80</v>
      </c>
      <c r="F76" s="180">
        <v>1</v>
      </c>
      <c r="G76" s="180" t="s">
        <v>80</v>
      </c>
      <c r="H76" s="180" t="s">
        <v>80</v>
      </c>
      <c r="I76" s="180">
        <v>2</v>
      </c>
      <c r="J76" s="180" t="s">
        <v>80</v>
      </c>
      <c r="K76" s="180" t="s">
        <v>80</v>
      </c>
      <c r="L76" s="180" t="s">
        <v>80</v>
      </c>
      <c r="M76" s="180" t="s">
        <v>80</v>
      </c>
      <c r="N76" s="180" t="s">
        <v>80</v>
      </c>
      <c r="O76" s="180" t="s">
        <v>80</v>
      </c>
      <c r="P76" s="180" t="s">
        <v>80</v>
      </c>
      <c r="Q76" s="180">
        <v>2</v>
      </c>
      <c r="R76" s="180" t="s">
        <v>80</v>
      </c>
      <c r="S76" s="45"/>
    </row>
    <row r="77" spans="1:20" ht="16.5" customHeight="1" x14ac:dyDescent="0.35">
      <c r="A77" s="119" t="s">
        <v>3</v>
      </c>
      <c r="B77" s="118" t="s">
        <v>81</v>
      </c>
      <c r="C77" s="181" t="s">
        <v>80</v>
      </c>
      <c r="D77" s="181" t="s">
        <v>80</v>
      </c>
      <c r="E77" s="181" t="s">
        <v>80</v>
      </c>
      <c r="F77" s="181" t="s">
        <v>80</v>
      </c>
      <c r="G77" s="181" t="s">
        <v>80</v>
      </c>
      <c r="H77" s="181" t="s">
        <v>80</v>
      </c>
      <c r="I77" s="181" t="s">
        <v>80</v>
      </c>
      <c r="J77" s="181" t="s">
        <v>80</v>
      </c>
      <c r="K77" s="181" t="s">
        <v>80</v>
      </c>
      <c r="L77" s="181" t="s">
        <v>80</v>
      </c>
      <c r="M77" s="181" t="s">
        <v>80</v>
      </c>
      <c r="N77" s="181" t="s">
        <v>80</v>
      </c>
      <c r="O77" s="181" t="s">
        <v>80</v>
      </c>
      <c r="P77" s="181" t="s">
        <v>80</v>
      </c>
      <c r="Q77" s="181" t="s">
        <v>80</v>
      </c>
      <c r="R77" s="181" t="s">
        <v>80</v>
      </c>
      <c r="S77" s="45"/>
    </row>
    <row r="78" spans="1:20" ht="16.5" customHeight="1" x14ac:dyDescent="0.35">
      <c r="A78" s="116"/>
      <c r="B78" s="114" t="s">
        <v>32</v>
      </c>
      <c r="C78" s="180" t="s">
        <v>80</v>
      </c>
      <c r="D78" s="180" t="s">
        <v>80</v>
      </c>
      <c r="E78" s="180" t="s">
        <v>80</v>
      </c>
      <c r="F78" s="180" t="s">
        <v>80</v>
      </c>
      <c r="G78" s="180" t="s">
        <v>80</v>
      </c>
      <c r="H78" s="180" t="s">
        <v>80</v>
      </c>
      <c r="I78" s="180" t="s">
        <v>80</v>
      </c>
      <c r="J78" s="180" t="s">
        <v>80</v>
      </c>
      <c r="K78" s="180" t="s">
        <v>80</v>
      </c>
      <c r="L78" s="180" t="s">
        <v>80</v>
      </c>
      <c r="M78" s="180" t="s">
        <v>80</v>
      </c>
      <c r="N78" s="180" t="s">
        <v>80</v>
      </c>
      <c r="O78" s="180" t="s">
        <v>80</v>
      </c>
      <c r="P78" s="180" t="s">
        <v>80</v>
      </c>
      <c r="Q78" s="180" t="s">
        <v>80</v>
      </c>
      <c r="R78" s="180" t="s">
        <v>80</v>
      </c>
      <c r="S78" s="45"/>
    </row>
    <row r="79" spans="1:20" ht="16.5" customHeight="1" x14ac:dyDescent="0.35">
      <c r="A79" s="115"/>
      <c r="B79" s="114" t="s">
        <v>31</v>
      </c>
      <c r="C79" s="180" t="s">
        <v>40</v>
      </c>
      <c r="D79" s="180" t="s">
        <v>40</v>
      </c>
      <c r="E79" s="180" t="s">
        <v>40</v>
      </c>
      <c r="F79" s="180" t="s">
        <v>40</v>
      </c>
      <c r="G79" s="180" t="s">
        <v>40</v>
      </c>
      <c r="H79" s="180" t="s">
        <v>40</v>
      </c>
      <c r="I79" s="180" t="s">
        <v>40</v>
      </c>
      <c r="J79" s="180" t="s">
        <v>40</v>
      </c>
      <c r="K79" s="180" t="s">
        <v>40</v>
      </c>
      <c r="L79" s="180" t="s">
        <v>40</v>
      </c>
      <c r="M79" s="180" t="s">
        <v>40</v>
      </c>
      <c r="N79" s="180" t="s">
        <v>40</v>
      </c>
      <c r="O79" s="180" t="s">
        <v>40</v>
      </c>
      <c r="P79" s="180" t="s">
        <v>40</v>
      </c>
      <c r="Q79" s="180" t="s">
        <v>40</v>
      </c>
      <c r="R79" s="180" t="s">
        <v>40</v>
      </c>
      <c r="S79" s="45"/>
    </row>
    <row r="80" spans="1:20" ht="16.5" customHeight="1" x14ac:dyDescent="0.35">
      <c r="A80" s="47" t="s">
        <v>79</v>
      </c>
      <c r="B80" s="179"/>
      <c r="C80" s="49"/>
      <c r="D80" s="49"/>
      <c r="E80" s="49"/>
      <c r="F80" s="49"/>
      <c r="G80" s="49"/>
      <c r="H80" s="49"/>
      <c r="I80" s="49"/>
      <c r="J80" s="49"/>
      <c r="K80" s="49"/>
      <c r="L80" s="49"/>
      <c r="M80" s="49"/>
      <c r="N80" s="49"/>
      <c r="O80" s="49"/>
      <c r="P80" s="49"/>
      <c r="Q80" s="49"/>
      <c r="R80" s="49"/>
      <c r="S80" s="49"/>
      <c r="T80" s="46"/>
    </row>
    <row r="81" spans="1:20" ht="16.5" customHeight="1" x14ac:dyDescent="0.35">
      <c r="A81" s="69" t="s">
        <v>99</v>
      </c>
      <c r="B81" s="179"/>
      <c r="C81" s="49"/>
      <c r="D81" s="49"/>
      <c r="E81" s="49"/>
      <c r="F81" s="49"/>
      <c r="G81" s="49"/>
      <c r="H81" s="49"/>
      <c r="I81" s="49"/>
      <c r="J81" s="49"/>
      <c r="K81" s="49"/>
      <c r="L81" s="49"/>
      <c r="M81" s="49"/>
      <c r="N81" s="49"/>
      <c r="O81" s="49"/>
      <c r="P81" s="49"/>
      <c r="Q81" s="49"/>
      <c r="R81" s="49"/>
      <c r="S81" s="49"/>
      <c r="T81" s="46"/>
    </row>
    <row r="82" spans="1:20" ht="16.5" customHeight="1" x14ac:dyDescent="0.35">
      <c r="A82" s="69" t="s">
        <v>98</v>
      </c>
      <c r="B82" s="179"/>
      <c r="C82" s="49"/>
      <c r="D82" s="49"/>
      <c r="E82" s="49"/>
      <c r="F82" s="49"/>
      <c r="G82" s="49"/>
      <c r="H82" s="49"/>
      <c r="I82" s="49"/>
      <c r="J82" s="49"/>
      <c r="K82" s="49"/>
      <c r="L82" s="49"/>
      <c r="M82" s="49"/>
      <c r="N82" s="49"/>
      <c r="O82" s="49"/>
      <c r="P82" s="49"/>
      <c r="Q82" s="49"/>
      <c r="R82" s="49"/>
      <c r="S82" s="49"/>
      <c r="T82" s="46"/>
    </row>
    <row r="83" spans="1:20" ht="16.5" customHeight="1" x14ac:dyDescent="0.35">
      <c r="A83" s="69"/>
      <c r="B83" s="179"/>
      <c r="C83" s="49"/>
      <c r="D83" s="49"/>
      <c r="E83" s="49"/>
      <c r="F83" s="49"/>
      <c r="G83" s="49"/>
      <c r="H83" s="49"/>
      <c r="I83" s="49"/>
      <c r="J83" s="49"/>
      <c r="K83" s="49"/>
      <c r="L83" s="49"/>
      <c r="M83" s="49"/>
      <c r="N83" s="49"/>
      <c r="O83" s="49"/>
      <c r="P83" s="49"/>
      <c r="Q83" s="49"/>
      <c r="R83" s="49"/>
      <c r="S83" s="49"/>
      <c r="T83" s="46"/>
    </row>
  </sheetData>
  <mergeCells count="41">
    <mergeCell ref="P3:P4"/>
    <mergeCell ref="Q2:R2"/>
    <mergeCell ref="G3:H3"/>
    <mergeCell ref="A32:A34"/>
    <mergeCell ref="A20:A22"/>
    <mergeCell ref="Q1:R1"/>
    <mergeCell ref="J3:K3"/>
    <mergeCell ref="N3:N4"/>
    <mergeCell ref="Q3:Q4"/>
    <mergeCell ref="R3:R4"/>
    <mergeCell ref="D3:E3"/>
    <mergeCell ref="M2:M4"/>
    <mergeCell ref="A29:A31"/>
    <mergeCell ref="A35:A37"/>
    <mergeCell ref="L2:L4"/>
    <mergeCell ref="A8:A10"/>
    <mergeCell ref="A14:A16"/>
    <mergeCell ref="A11:A13"/>
    <mergeCell ref="A17:A19"/>
    <mergeCell ref="A23:A25"/>
    <mergeCell ref="A26:A28"/>
    <mergeCell ref="A71:A73"/>
    <mergeCell ref="A62:A64"/>
    <mergeCell ref="A65:A67"/>
    <mergeCell ref="A56:A58"/>
    <mergeCell ref="O2:O4"/>
    <mergeCell ref="F2:F3"/>
    <mergeCell ref="C2:C3"/>
    <mergeCell ref="B2:B3"/>
    <mergeCell ref="A5:A7"/>
    <mergeCell ref="I2:I3"/>
    <mergeCell ref="A74:A76"/>
    <mergeCell ref="A77:A79"/>
    <mergeCell ref="A38:A40"/>
    <mergeCell ref="A44:A46"/>
    <mergeCell ref="A47:A49"/>
    <mergeCell ref="A50:A52"/>
    <mergeCell ref="A53:A55"/>
    <mergeCell ref="A68:A70"/>
    <mergeCell ref="A59:A61"/>
    <mergeCell ref="A41:A43"/>
  </mergeCells>
  <phoneticPr fontId="5"/>
  <printOptions horizontalCentered="1"/>
  <pageMargins left="0.31496062992125984" right="0.31496062992125984" top="0.78740157480314965" bottom="0.19685039370078741" header="0" footer="0"/>
  <headerFooter alignWithMargins="0"/>
  <rowBreaks count="1" manualBreakCount="1">
    <brk id="40"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zoomScale="80" zoomScaleNormal="80" zoomScaleSheetLayoutView="100" workbookViewId="0">
      <pane xSplit="2" ySplit="4" topLeftCell="C5" activePane="bottomRight" state="frozen"/>
      <selection activeCell="A59" sqref="A59:A61"/>
      <selection pane="topRight" activeCell="A59" sqref="A59:A61"/>
      <selection pane="bottomLeft" activeCell="A59" sqref="A59:A61"/>
      <selection pane="bottomRight" activeCell="A59" sqref="A59:A61"/>
    </sheetView>
  </sheetViews>
  <sheetFormatPr defaultRowHeight="15" x14ac:dyDescent="0.35"/>
  <cols>
    <col min="1" max="1" width="16.625" style="41" customWidth="1"/>
    <col min="2" max="2" width="7.625" style="178" customWidth="1"/>
    <col min="3" max="10" width="10.625" style="15" customWidth="1"/>
    <col min="11" max="11" width="10.625" style="177" customWidth="1"/>
    <col min="12" max="16384" width="9" style="15"/>
  </cols>
  <sheetData>
    <row r="1" spans="1:13" s="63" customFormat="1" ht="18" customHeight="1" x14ac:dyDescent="0.15">
      <c r="A1" s="68" t="s">
        <v>131</v>
      </c>
      <c r="B1" s="201"/>
      <c r="D1" s="201"/>
      <c r="E1" s="201"/>
      <c r="J1" s="90" t="s">
        <v>35</v>
      </c>
      <c r="K1" s="90"/>
    </row>
    <row r="2" spans="1:13" ht="16.5" customHeight="1" x14ac:dyDescent="0.35">
      <c r="A2" s="199"/>
      <c r="B2" s="33"/>
      <c r="C2" s="35" t="s">
        <v>84</v>
      </c>
      <c r="D2" s="34"/>
      <c r="E2" s="34"/>
      <c r="F2" s="33"/>
      <c r="G2" s="30" t="s">
        <v>83</v>
      </c>
      <c r="H2" s="30"/>
      <c r="I2" s="30"/>
      <c r="J2" s="30"/>
      <c r="K2" s="30"/>
      <c r="L2" s="197"/>
      <c r="M2" s="46"/>
    </row>
    <row r="3" spans="1:13" s="16" customFormat="1" ht="33" customHeight="1" x14ac:dyDescent="0.35">
      <c r="A3" s="196"/>
      <c r="B3" s="195"/>
      <c r="C3" s="205" t="s">
        <v>129</v>
      </c>
      <c r="D3" s="29" t="s">
        <v>130</v>
      </c>
      <c r="E3" s="28"/>
      <c r="F3" s="205" t="s">
        <v>127</v>
      </c>
      <c r="G3" s="205" t="s">
        <v>129</v>
      </c>
      <c r="H3" s="35" t="s">
        <v>128</v>
      </c>
      <c r="I3" s="34"/>
      <c r="J3" s="33"/>
      <c r="K3" s="164" t="s">
        <v>127</v>
      </c>
      <c r="L3" s="186"/>
      <c r="M3" s="45"/>
    </row>
    <row r="4" spans="1:13" s="16" customFormat="1" ht="16.5" customHeight="1" x14ac:dyDescent="0.35">
      <c r="A4" s="193"/>
      <c r="B4" s="192"/>
      <c r="C4" s="204"/>
      <c r="D4" s="189" t="s">
        <v>125</v>
      </c>
      <c r="E4" s="189" t="s">
        <v>126</v>
      </c>
      <c r="F4" s="204"/>
      <c r="G4" s="204"/>
      <c r="H4" s="26" t="s">
        <v>125</v>
      </c>
      <c r="I4" s="26" t="s">
        <v>124</v>
      </c>
      <c r="J4" s="26" t="s">
        <v>123</v>
      </c>
      <c r="K4" s="155"/>
      <c r="L4" s="186"/>
      <c r="M4" s="45"/>
    </row>
    <row r="5" spans="1:13" ht="16.5" customHeight="1" x14ac:dyDescent="0.35">
      <c r="A5" s="150" t="s">
        <v>102</v>
      </c>
      <c r="B5" s="185" t="s">
        <v>81</v>
      </c>
      <c r="C5" s="184">
        <v>51</v>
      </c>
      <c r="D5" s="184">
        <v>109</v>
      </c>
      <c r="E5" s="184">
        <v>44</v>
      </c>
      <c r="F5" s="184">
        <v>152</v>
      </c>
      <c r="G5" s="184">
        <v>18</v>
      </c>
      <c r="H5" s="184">
        <v>51</v>
      </c>
      <c r="I5" s="203">
        <v>37</v>
      </c>
      <c r="J5" s="203">
        <v>22</v>
      </c>
      <c r="K5" s="184">
        <v>70</v>
      </c>
      <c r="L5" s="45"/>
    </row>
    <row r="6" spans="1:13" ht="16.5" customHeight="1" x14ac:dyDescent="0.35">
      <c r="A6" s="146"/>
      <c r="B6" s="183" t="s">
        <v>32</v>
      </c>
      <c r="C6" s="182">
        <v>24</v>
      </c>
      <c r="D6" s="182">
        <v>64</v>
      </c>
      <c r="E6" s="182">
        <v>27</v>
      </c>
      <c r="F6" s="182">
        <v>83</v>
      </c>
      <c r="G6" s="182">
        <v>14</v>
      </c>
      <c r="H6" s="182">
        <v>38</v>
      </c>
      <c r="I6" s="202">
        <v>28</v>
      </c>
      <c r="J6" s="202">
        <v>16</v>
      </c>
      <c r="K6" s="182">
        <v>54</v>
      </c>
      <c r="L6" s="45"/>
    </row>
    <row r="7" spans="1:13" ht="16.5" customHeight="1" x14ac:dyDescent="0.35">
      <c r="A7" s="145"/>
      <c r="B7" s="183" t="s">
        <v>31</v>
      </c>
      <c r="C7" s="182">
        <v>27</v>
      </c>
      <c r="D7" s="182">
        <v>45</v>
      </c>
      <c r="E7" s="182">
        <v>17</v>
      </c>
      <c r="F7" s="182">
        <v>69</v>
      </c>
      <c r="G7" s="182">
        <v>4</v>
      </c>
      <c r="H7" s="182">
        <v>13</v>
      </c>
      <c r="I7" s="202">
        <v>9</v>
      </c>
      <c r="J7" s="202">
        <v>6</v>
      </c>
      <c r="K7" s="182">
        <v>16</v>
      </c>
      <c r="L7" s="45"/>
    </row>
    <row r="8" spans="1:13" ht="16.5" customHeight="1" x14ac:dyDescent="0.35">
      <c r="A8" s="133" t="s">
        <v>122</v>
      </c>
      <c r="B8" s="140" t="s">
        <v>81</v>
      </c>
      <c r="C8" s="18">
        <f>SUM(C9:C10)</f>
        <v>5</v>
      </c>
      <c r="D8" s="18">
        <f>SUM(D9:D10)</f>
        <v>34</v>
      </c>
      <c r="E8" s="18">
        <f>SUM(E9:E10)</f>
        <v>6</v>
      </c>
      <c r="F8" s="18">
        <f>SUM(F9:F10)</f>
        <v>43</v>
      </c>
      <c r="G8" s="18">
        <f>SUM(G9:G10)</f>
        <v>2</v>
      </c>
      <c r="H8" s="18">
        <f>SUM(H9:H10)</f>
        <v>1</v>
      </c>
      <c r="I8" s="18">
        <f>SUM(I9:I10)</f>
        <v>0</v>
      </c>
      <c r="J8" s="18">
        <f>SUM(J9:J10)</f>
        <v>4</v>
      </c>
      <c r="K8" s="18">
        <f>SUM(K9:K10)</f>
        <v>7</v>
      </c>
      <c r="L8" s="45"/>
    </row>
    <row r="9" spans="1:13" ht="16.5" customHeight="1" x14ac:dyDescent="0.35">
      <c r="A9" s="132"/>
      <c r="B9" s="137" t="s">
        <v>32</v>
      </c>
      <c r="C9" s="17">
        <f>IF(SUM(C12,C39)=0,"-",SUM(C12,C39))</f>
        <v>3</v>
      </c>
      <c r="D9" s="17">
        <f>IF(SUM(D12,D39)=0,"-",SUM(D12,D39))</f>
        <v>18</v>
      </c>
      <c r="E9" s="17">
        <f>IF(SUM(E12,E39)=0,"-",SUM(E12,E39))</f>
        <v>4</v>
      </c>
      <c r="F9" s="17">
        <f>IF(SUM(F12,F39)=0,"-",SUM(F12,F39))</f>
        <v>23</v>
      </c>
      <c r="G9" s="17">
        <f>IF(SUM(G12,G39)=0,"-",SUM(G12,G39))</f>
        <v>2</v>
      </c>
      <c r="H9" s="17">
        <f>IF(SUM(H12,H39)=0,"-",SUM(H12,H39))</f>
        <v>1</v>
      </c>
      <c r="I9" s="17" t="str">
        <f>IF(SUM(I12,I39)=0,"-",SUM(I12,I39))</f>
        <v>-</v>
      </c>
      <c r="J9" s="17">
        <f>IF(SUM(J12,J39)=0,"-",SUM(J12,J39))</f>
        <v>3</v>
      </c>
      <c r="K9" s="17">
        <f>IF(SUM(K12,K39)=0,"-",SUM(K12,K39))</f>
        <v>6</v>
      </c>
      <c r="L9" s="45"/>
    </row>
    <row r="10" spans="1:13" ht="16.5" customHeight="1" x14ac:dyDescent="0.35">
      <c r="A10" s="131"/>
      <c r="B10" s="137" t="s">
        <v>31</v>
      </c>
      <c r="C10" s="17">
        <f>IF(SUM(C13,C40)=0,"-",SUM(C13,C40))</f>
        <v>2</v>
      </c>
      <c r="D10" s="17">
        <f>IF(SUM(D13,D40)=0,"-",SUM(D13,D40))</f>
        <v>16</v>
      </c>
      <c r="E10" s="17">
        <f>IF(SUM(E13,E40)=0,"-",SUM(E13,E40))</f>
        <v>2</v>
      </c>
      <c r="F10" s="17">
        <f>IF(SUM(F13,F40)=0,"-",SUM(F13,F40))</f>
        <v>20</v>
      </c>
      <c r="G10" s="17" t="str">
        <f>IF(SUM(G13,G40)=0,"-",SUM(G13,G40))</f>
        <v>-</v>
      </c>
      <c r="H10" s="17" t="str">
        <f>IF(SUM(H13,H40)=0,"-",SUM(H13,H40))</f>
        <v>-</v>
      </c>
      <c r="I10" s="17" t="str">
        <f>IF(SUM(I13,I40)=0,"-",SUM(I13,I40))</f>
        <v>-</v>
      </c>
      <c r="J10" s="17">
        <f>IF(SUM(J13,J40)=0,"-",SUM(J13,J40))</f>
        <v>1</v>
      </c>
      <c r="K10" s="17">
        <f>IF(SUM(K13,K40)=0,"-",SUM(K13,K40))</f>
        <v>1</v>
      </c>
      <c r="L10" s="45"/>
    </row>
    <row r="11" spans="1:13" ht="16.5" customHeight="1" x14ac:dyDescent="0.35">
      <c r="A11" s="130" t="s">
        <v>26</v>
      </c>
      <c r="B11" s="140" t="s">
        <v>81</v>
      </c>
      <c r="C11" s="18">
        <f>SUM(C12:C13)</f>
        <v>5</v>
      </c>
      <c r="D11" s="18">
        <f>SUM(D12:D13)</f>
        <v>31</v>
      </c>
      <c r="E11" s="18">
        <f>SUM(E12:E13)</f>
        <v>5</v>
      </c>
      <c r="F11" s="18">
        <f>SUM(F12:F13)</f>
        <v>39</v>
      </c>
      <c r="G11" s="18">
        <f>SUM(G12:G13)</f>
        <v>2</v>
      </c>
      <c r="H11" s="18">
        <f>SUM(H12:H13)</f>
        <v>1</v>
      </c>
      <c r="I11" s="18">
        <f>SUM(I12:I13)</f>
        <v>0</v>
      </c>
      <c r="J11" s="18">
        <f>SUM(J12:J13)</f>
        <v>2</v>
      </c>
      <c r="K11" s="18">
        <f>SUM(K12:K13)</f>
        <v>5</v>
      </c>
      <c r="L11" s="45"/>
    </row>
    <row r="12" spans="1:13" ht="16.5" customHeight="1" x14ac:dyDescent="0.35">
      <c r="A12" s="127"/>
      <c r="B12" s="137" t="s">
        <v>32</v>
      </c>
      <c r="C12" s="17">
        <f>IF(SUM(C15,C18,C21,C24,C27,C30,C33,C36)=0,"-",SUM(C15,C18,C21,C24,C27,C30,C33,C36))</f>
        <v>3</v>
      </c>
      <c r="D12" s="17">
        <f>IF(SUM(D15,D18,D21,D24,D27,D30,D33,D36)=0,"-",SUM(D15,D18,D21,D24,D27,D30,D33,D36))</f>
        <v>17</v>
      </c>
      <c r="E12" s="17">
        <f>IF(SUM(E15,E18,E21,E24,E27,E30,E33,E36)=0,"-",SUM(E15,E18,E21,E24,E27,E30,E33,E36))</f>
        <v>4</v>
      </c>
      <c r="F12" s="17">
        <f>IF(SUM(F15,F18,F21,F24,F27,F30,F33,F36)=0,"-",SUM(F15,F18,F21,F24,F27,F30,F33,F36))</f>
        <v>22</v>
      </c>
      <c r="G12" s="17">
        <f>IF(SUM(G15,G18,G21,G24,G27,G30,G33,G36)=0,"-",SUM(G15,G18,G21,G24,G27,G30,G33,G36))</f>
        <v>2</v>
      </c>
      <c r="H12" s="17">
        <f>IF(SUM(H15,H18,H21,H24,H27,H30,H33,H36)=0,"-",SUM(H15,H18,H21,H24,H27,H30,H33,H36))</f>
        <v>1</v>
      </c>
      <c r="I12" s="17" t="str">
        <f>IF(SUM(I15,I18,I21,I24,I27,I30,I33,I36)=0,"-",SUM(I15,I18,I21,I24,I27,I30,I33,I36))</f>
        <v>-</v>
      </c>
      <c r="J12" s="17">
        <f>IF(SUM(J15,J18,J21,J24,J27,J30,J33,J36)=0,"-",SUM(J15,J18,J21,J24,J27,J30,J33,J36))</f>
        <v>2</v>
      </c>
      <c r="K12" s="17">
        <f>IF(SUM(K15,K18,K21,K24,K27,K30,K33,K36)=0,"-",SUM(K15,K18,K21,K24,K27,K30,K33,K36))</f>
        <v>5</v>
      </c>
      <c r="L12" s="45"/>
    </row>
    <row r="13" spans="1:13" ht="16.5" customHeight="1" x14ac:dyDescent="0.35">
      <c r="A13" s="126"/>
      <c r="B13" s="137" t="s">
        <v>31</v>
      </c>
      <c r="C13" s="17">
        <f>IF(SUM(C16,C19,C22,C25,C28,C31,C34,C37)=0,"-",SUM(C16,C19,C22,C25,C28,C31,C34,C37))</f>
        <v>2</v>
      </c>
      <c r="D13" s="17">
        <f>IF(SUM(D16,D19,D22,D25,D28,D31,D34,D37)=0,"-",SUM(D16,D19,D22,D25,D28,D31,D34,D37))</f>
        <v>14</v>
      </c>
      <c r="E13" s="17">
        <f>IF(SUM(E16,E19,E22,E25,E28,E31,E34,E37)=0,"-",SUM(E16,E19,E22,E25,E28,E31,E34,E37))</f>
        <v>1</v>
      </c>
      <c r="F13" s="17">
        <f>IF(SUM(F16,F19,F22,F25,F28,F31,F34,F37)=0,"-",SUM(F16,F19,F22,F25,F28,F31,F34,F37))</f>
        <v>17</v>
      </c>
      <c r="G13" s="17" t="str">
        <f>IF(SUM(G16,G19,G22,G25,G28,G31,G34,G37)=0,"-",SUM(G16,G19,G22,G25,G28,G31,G34,G37))</f>
        <v>-</v>
      </c>
      <c r="H13" s="17" t="str">
        <f>IF(SUM(H16,H19,H22,H25,H28,H31,H34,H37)=0,"-",SUM(H16,H19,H22,H25,H28,H31,H34,H37))</f>
        <v>-</v>
      </c>
      <c r="I13" s="17" t="str">
        <f>IF(SUM(I16,I19,I22,I25,I28,I31,I34,I37)=0,"-",SUM(I16,I19,I22,I25,I28,I31,I34,I37))</f>
        <v>-</v>
      </c>
      <c r="J13" s="17" t="str">
        <f>IF(SUM(J16,J19,J22,J25,J28,J31,J34,J37)=0,"-",SUM(J16,J19,J22,J25,J28,J31,J34,J37))</f>
        <v>-</v>
      </c>
      <c r="K13" s="17" t="str">
        <f>IF(SUM(K16,K19,K22,K25,K28,K31,K34,K37)=0,"-",SUM(K16,K19,K22,K25,K28,K31,K34,K37))</f>
        <v>-</v>
      </c>
      <c r="L13" s="45"/>
    </row>
    <row r="14" spans="1:13" ht="16.5" customHeight="1" x14ac:dyDescent="0.35">
      <c r="A14" s="119" t="s">
        <v>25</v>
      </c>
      <c r="B14" s="118" t="s">
        <v>81</v>
      </c>
      <c r="C14" s="181">
        <v>5</v>
      </c>
      <c r="D14" s="181">
        <v>31</v>
      </c>
      <c r="E14" s="181">
        <v>5</v>
      </c>
      <c r="F14" s="181">
        <v>39</v>
      </c>
      <c r="G14" s="181">
        <v>2</v>
      </c>
      <c r="H14" s="181">
        <v>1</v>
      </c>
      <c r="I14" s="181" t="s">
        <v>80</v>
      </c>
      <c r="J14" s="181">
        <v>2</v>
      </c>
      <c r="K14" s="181">
        <v>5</v>
      </c>
      <c r="L14" s="45"/>
    </row>
    <row r="15" spans="1:13" ht="16.5" customHeight="1" x14ac:dyDescent="0.35">
      <c r="A15" s="116"/>
      <c r="B15" s="114" t="s">
        <v>32</v>
      </c>
      <c r="C15" s="180">
        <v>3</v>
      </c>
      <c r="D15" s="180">
        <v>17</v>
      </c>
      <c r="E15" s="180">
        <v>4</v>
      </c>
      <c r="F15" s="180">
        <v>22</v>
      </c>
      <c r="G15" s="180">
        <v>2</v>
      </c>
      <c r="H15" s="180">
        <v>1</v>
      </c>
      <c r="I15" s="180" t="s">
        <v>80</v>
      </c>
      <c r="J15" s="180">
        <v>2</v>
      </c>
      <c r="K15" s="180">
        <v>5</v>
      </c>
      <c r="L15" s="45"/>
    </row>
    <row r="16" spans="1:13" ht="16.5" customHeight="1" x14ac:dyDescent="0.35">
      <c r="A16" s="115"/>
      <c r="B16" s="114" t="s">
        <v>31</v>
      </c>
      <c r="C16" s="180">
        <v>2</v>
      </c>
      <c r="D16" s="180">
        <v>14</v>
      </c>
      <c r="E16" s="180">
        <v>1</v>
      </c>
      <c r="F16" s="180">
        <v>17</v>
      </c>
      <c r="G16" s="180" t="s">
        <v>80</v>
      </c>
      <c r="H16" s="180" t="s">
        <v>80</v>
      </c>
      <c r="I16" s="180" t="s">
        <v>80</v>
      </c>
      <c r="J16" s="180" t="s">
        <v>80</v>
      </c>
      <c r="K16" s="180" t="s">
        <v>80</v>
      </c>
      <c r="L16" s="45"/>
    </row>
    <row r="17" spans="1:12" ht="16.5" customHeight="1" x14ac:dyDescent="0.35">
      <c r="A17" s="119" t="s">
        <v>70</v>
      </c>
      <c r="B17" s="118" t="s">
        <v>81</v>
      </c>
      <c r="C17" s="181" t="s">
        <v>80</v>
      </c>
      <c r="D17" s="181" t="s">
        <v>80</v>
      </c>
      <c r="E17" s="181" t="s">
        <v>80</v>
      </c>
      <c r="F17" s="181" t="s">
        <v>80</v>
      </c>
      <c r="G17" s="181" t="s">
        <v>80</v>
      </c>
      <c r="H17" s="181" t="s">
        <v>80</v>
      </c>
      <c r="I17" s="181" t="s">
        <v>80</v>
      </c>
      <c r="J17" s="181" t="s">
        <v>80</v>
      </c>
      <c r="K17" s="181" t="s">
        <v>80</v>
      </c>
      <c r="L17" s="45"/>
    </row>
    <row r="18" spans="1:12" ht="16.5" customHeight="1" x14ac:dyDescent="0.35">
      <c r="A18" s="116"/>
      <c r="B18" s="114" t="s">
        <v>32</v>
      </c>
      <c r="C18" s="180" t="s">
        <v>80</v>
      </c>
      <c r="D18" s="180" t="s">
        <v>80</v>
      </c>
      <c r="E18" s="180" t="s">
        <v>80</v>
      </c>
      <c r="F18" s="180" t="s">
        <v>80</v>
      </c>
      <c r="G18" s="180" t="s">
        <v>80</v>
      </c>
      <c r="H18" s="180" t="s">
        <v>80</v>
      </c>
      <c r="I18" s="180" t="s">
        <v>80</v>
      </c>
      <c r="J18" s="180" t="s">
        <v>80</v>
      </c>
      <c r="K18" s="180" t="s">
        <v>80</v>
      </c>
      <c r="L18" s="45"/>
    </row>
    <row r="19" spans="1:12" ht="16.5" customHeight="1" x14ac:dyDescent="0.35">
      <c r="A19" s="115"/>
      <c r="B19" s="114" t="s">
        <v>31</v>
      </c>
      <c r="C19" s="180" t="s">
        <v>80</v>
      </c>
      <c r="D19" s="180" t="s">
        <v>80</v>
      </c>
      <c r="E19" s="180" t="s">
        <v>80</v>
      </c>
      <c r="F19" s="180" t="s">
        <v>80</v>
      </c>
      <c r="G19" s="180" t="s">
        <v>80</v>
      </c>
      <c r="H19" s="180" t="s">
        <v>80</v>
      </c>
      <c r="I19" s="180" t="s">
        <v>80</v>
      </c>
      <c r="J19" s="180" t="s">
        <v>80</v>
      </c>
      <c r="K19" s="180" t="s">
        <v>80</v>
      </c>
      <c r="L19" s="45"/>
    </row>
    <row r="20" spans="1:12" ht="16.5" customHeight="1" x14ac:dyDescent="0.35">
      <c r="A20" s="119" t="s">
        <v>23</v>
      </c>
      <c r="B20" s="118" t="s">
        <v>81</v>
      </c>
      <c r="C20" s="181" t="s">
        <v>80</v>
      </c>
      <c r="D20" s="181" t="s">
        <v>80</v>
      </c>
      <c r="E20" s="181" t="s">
        <v>80</v>
      </c>
      <c r="F20" s="181" t="s">
        <v>80</v>
      </c>
      <c r="G20" s="181" t="s">
        <v>80</v>
      </c>
      <c r="H20" s="181" t="s">
        <v>80</v>
      </c>
      <c r="I20" s="181" t="s">
        <v>80</v>
      </c>
      <c r="J20" s="181" t="s">
        <v>80</v>
      </c>
      <c r="K20" s="181" t="s">
        <v>80</v>
      </c>
      <c r="L20" s="45"/>
    </row>
    <row r="21" spans="1:12" ht="16.5" customHeight="1" x14ac:dyDescent="0.35">
      <c r="A21" s="116"/>
      <c r="B21" s="114" t="s">
        <v>32</v>
      </c>
      <c r="C21" s="180" t="s">
        <v>80</v>
      </c>
      <c r="D21" s="180" t="s">
        <v>80</v>
      </c>
      <c r="E21" s="180" t="s">
        <v>80</v>
      </c>
      <c r="F21" s="180" t="s">
        <v>80</v>
      </c>
      <c r="G21" s="180" t="s">
        <v>80</v>
      </c>
      <c r="H21" s="180" t="s">
        <v>80</v>
      </c>
      <c r="I21" s="180" t="s">
        <v>80</v>
      </c>
      <c r="J21" s="180" t="s">
        <v>80</v>
      </c>
      <c r="K21" s="180" t="s">
        <v>80</v>
      </c>
      <c r="L21" s="45"/>
    </row>
    <row r="22" spans="1:12" ht="16.5" customHeight="1" x14ac:dyDescent="0.35">
      <c r="A22" s="115"/>
      <c r="B22" s="114" t="s">
        <v>31</v>
      </c>
      <c r="C22" s="180" t="s">
        <v>80</v>
      </c>
      <c r="D22" s="180" t="s">
        <v>80</v>
      </c>
      <c r="E22" s="180" t="s">
        <v>80</v>
      </c>
      <c r="F22" s="180" t="s">
        <v>80</v>
      </c>
      <c r="G22" s="180" t="s">
        <v>80</v>
      </c>
      <c r="H22" s="180" t="s">
        <v>80</v>
      </c>
      <c r="I22" s="180" t="s">
        <v>80</v>
      </c>
      <c r="J22" s="180" t="s">
        <v>80</v>
      </c>
      <c r="K22" s="180" t="s">
        <v>80</v>
      </c>
      <c r="L22" s="45"/>
    </row>
    <row r="23" spans="1:12" ht="16.5" customHeight="1" x14ac:dyDescent="0.35">
      <c r="A23" s="119" t="s">
        <v>22</v>
      </c>
      <c r="B23" s="118" t="s">
        <v>81</v>
      </c>
      <c r="C23" s="181" t="s">
        <v>80</v>
      </c>
      <c r="D23" s="181" t="s">
        <v>80</v>
      </c>
      <c r="E23" s="181" t="s">
        <v>80</v>
      </c>
      <c r="F23" s="181" t="s">
        <v>80</v>
      </c>
      <c r="G23" s="181" t="s">
        <v>80</v>
      </c>
      <c r="H23" s="181" t="s">
        <v>80</v>
      </c>
      <c r="I23" s="181" t="s">
        <v>80</v>
      </c>
      <c r="J23" s="181" t="s">
        <v>80</v>
      </c>
      <c r="K23" s="181" t="s">
        <v>80</v>
      </c>
      <c r="L23" s="45"/>
    </row>
    <row r="24" spans="1:12" ht="16.5" customHeight="1" x14ac:dyDescent="0.35">
      <c r="A24" s="116"/>
      <c r="B24" s="114" t="s">
        <v>32</v>
      </c>
      <c r="C24" s="180" t="s">
        <v>80</v>
      </c>
      <c r="D24" s="180" t="s">
        <v>80</v>
      </c>
      <c r="E24" s="180" t="s">
        <v>80</v>
      </c>
      <c r="F24" s="180" t="s">
        <v>80</v>
      </c>
      <c r="G24" s="180" t="s">
        <v>80</v>
      </c>
      <c r="H24" s="180" t="s">
        <v>80</v>
      </c>
      <c r="I24" s="180" t="s">
        <v>80</v>
      </c>
      <c r="J24" s="180" t="s">
        <v>80</v>
      </c>
      <c r="K24" s="180" t="s">
        <v>80</v>
      </c>
      <c r="L24" s="45"/>
    </row>
    <row r="25" spans="1:12" ht="16.5" customHeight="1" x14ac:dyDescent="0.35">
      <c r="A25" s="115"/>
      <c r="B25" s="114" t="s">
        <v>31</v>
      </c>
      <c r="C25" s="180" t="s">
        <v>80</v>
      </c>
      <c r="D25" s="180" t="s">
        <v>80</v>
      </c>
      <c r="E25" s="180" t="s">
        <v>80</v>
      </c>
      <c r="F25" s="180" t="s">
        <v>80</v>
      </c>
      <c r="G25" s="180" t="s">
        <v>80</v>
      </c>
      <c r="H25" s="180" t="s">
        <v>80</v>
      </c>
      <c r="I25" s="180" t="s">
        <v>80</v>
      </c>
      <c r="J25" s="180" t="s">
        <v>80</v>
      </c>
      <c r="K25" s="180" t="s">
        <v>80</v>
      </c>
      <c r="L25" s="45"/>
    </row>
    <row r="26" spans="1:12" ht="16.5" customHeight="1" x14ac:dyDescent="0.35">
      <c r="A26" s="119" t="s">
        <v>21</v>
      </c>
      <c r="B26" s="118" t="s">
        <v>81</v>
      </c>
      <c r="C26" s="181" t="s">
        <v>80</v>
      </c>
      <c r="D26" s="181" t="s">
        <v>80</v>
      </c>
      <c r="E26" s="181" t="s">
        <v>80</v>
      </c>
      <c r="F26" s="181" t="s">
        <v>80</v>
      </c>
      <c r="G26" s="181" t="s">
        <v>80</v>
      </c>
      <c r="H26" s="181" t="s">
        <v>80</v>
      </c>
      <c r="I26" s="181" t="s">
        <v>80</v>
      </c>
      <c r="J26" s="181" t="s">
        <v>80</v>
      </c>
      <c r="K26" s="181" t="s">
        <v>80</v>
      </c>
      <c r="L26" s="45"/>
    </row>
    <row r="27" spans="1:12" ht="16.5" customHeight="1" x14ac:dyDescent="0.35">
      <c r="A27" s="116"/>
      <c r="B27" s="114" t="s">
        <v>32</v>
      </c>
      <c r="C27" s="180" t="s">
        <v>80</v>
      </c>
      <c r="D27" s="180" t="s">
        <v>80</v>
      </c>
      <c r="E27" s="180" t="s">
        <v>80</v>
      </c>
      <c r="F27" s="180" t="s">
        <v>80</v>
      </c>
      <c r="G27" s="180" t="s">
        <v>80</v>
      </c>
      <c r="H27" s="180" t="s">
        <v>80</v>
      </c>
      <c r="I27" s="180" t="s">
        <v>80</v>
      </c>
      <c r="J27" s="180" t="s">
        <v>80</v>
      </c>
      <c r="K27" s="180" t="s">
        <v>80</v>
      </c>
      <c r="L27" s="45"/>
    </row>
    <row r="28" spans="1:12" ht="16.5" customHeight="1" x14ac:dyDescent="0.35">
      <c r="A28" s="115"/>
      <c r="B28" s="114" t="s">
        <v>31</v>
      </c>
      <c r="C28" s="180" t="s">
        <v>80</v>
      </c>
      <c r="D28" s="180" t="s">
        <v>80</v>
      </c>
      <c r="E28" s="180" t="s">
        <v>80</v>
      </c>
      <c r="F28" s="180" t="s">
        <v>80</v>
      </c>
      <c r="G28" s="180" t="s">
        <v>80</v>
      </c>
      <c r="H28" s="180" t="s">
        <v>80</v>
      </c>
      <c r="I28" s="180" t="s">
        <v>80</v>
      </c>
      <c r="J28" s="180" t="s">
        <v>80</v>
      </c>
      <c r="K28" s="180" t="s">
        <v>80</v>
      </c>
      <c r="L28" s="45"/>
    </row>
    <row r="29" spans="1:12" ht="16.5" customHeight="1" x14ac:dyDescent="0.35">
      <c r="A29" s="119" t="s">
        <v>56</v>
      </c>
      <c r="B29" s="118" t="s">
        <v>81</v>
      </c>
      <c r="C29" s="181" t="s">
        <v>80</v>
      </c>
      <c r="D29" s="181" t="s">
        <v>80</v>
      </c>
      <c r="E29" s="181" t="s">
        <v>80</v>
      </c>
      <c r="F29" s="181" t="s">
        <v>80</v>
      </c>
      <c r="G29" s="181" t="s">
        <v>80</v>
      </c>
      <c r="H29" s="181" t="s">
        <v>80</v>
      </c>
      <c r="I29" s="181" t="s">
        <v>80</v>
      </c>
      <c r="J29" s="181" t="s">
        <v>80</v>
      </c>
      <c r="K29" s="181" t="s">
        <v>80</v>
      </c>
      <c r="L29" s="45"/>
    </row>
    <row r="30" spans="1:12" ht="16.5" customHeight="1" x14ac:dyDescent="0.35">
      <c r="A30" s="116"/>
      <c r="B30" s="114" t="s">
        <v>32</v>
      </c>
      <c r="C30" s="180" t="s">
        <v>80</v>
      </c>
      <c r="D30" s="180" t="s">
        <v>80</v>
      </c>
      <c r="E30" s="180" t="s">
        <v>80</v>
      </c>
      <c r="F30" s="180" t="s">
        <v>80</v>
      </c>
      <c r="G30" s="180" t="s">
        <v>80</v>
      </c>
      <c r="H30" s="180" t="s">
        <v>80</v>
      </c>
      <c r="I30" s="180" t="s">
        <v>80</v>
      </c>
      <c r="J30" s="180" t="s">
        <v>80</v>
      </c>
      <c r="K30" s="180" t="s">
        <v>80</v>
      </c>
      <c r="L30" s="45"/>
    </row>
    <row r="31" spans="1:12" ht="16.5" customHeight="1" x14ac:dyDescent="0.35">
      <c r="A31" s="115"/>
      <c r="B31" s="114" t="s">
        <v>31</v>
      </c>
      <c r="C31" s="180" t="s">
        <v>80</v>
      </c>
      <c r="D31" s="180" t="s">
        <v>80</v>
      </c>
      <c r="E31" s="180" t="s">
        <v>80</v>
      </c>
      <c r="F31" s="180" t="s">
        <v>80</v>
      </c>
      <c r="G31" s="180" t="s">
        <v>80</v>
      </c>
      <c r="H31" s="180" t="s">
        <v>80</v>
      </c>
      <c r="I31" s="180" t="s">
        <v>80</v>
      </c>
      <c r="J31" s="180" t="s">
        <v>80</v>
      </c>
      <c r="K31" s="180" t="s">
        <v>80</v>
      </c>
      <c r="L31" s="45"/>
    </row>
    <row r="32" spans="1:12" ht="16.5" customHeight="1" x14ac:dyDescent="0.35">
      <c r="A32" s="119" t="s">
        <v>19</v>
      </c>
      <c r="B32" s="118" t="s">
        <v>81</v>
      </c>
      <c r="C32" s="181" t="s">
        <v>80</v>
      </c>
      <c r="D32" s="181" t="s">
        <v>80</v>
      </c>
      <c r="E32" s="181" t="s">
        <v>80</v>
      </c>
      <c r="F32" s="181" t="s">
        <v>80</v>
      </c>
      <c r="G32" s="181" t="s">
        <v>80</v>
      </c>
      <c r="H32" s="181" t="s">
        <v>80</v>
      </c>
      <c r="I32" s="181" t="s">
        <v>80</v>
      </c>
      <c r="J32" s="181" t="s">
        <v>80</v>
      </c>
      <c r="K32" s="181" t="s">
        <v>80</v>
      </c>
      <c r="L32" s="45"/>
    </row>
    <row r="33" spans="1:12" ht="16.5" customHeight="1" x14ac:dyDescent="0.35">
      <c r="A33" s="116"/>
      <c r="B33" s="114" t="s">
        <v>32</v>
      </c>
      <c r="C33" s="180" t="s">
        <v>80</v>
      </c>
      <c r="D33" s="180" t="s">
        <v>80</v>
      </c>
      <c r="E33" s="180" t="s">
        <v>80</v>
      </c>
      <c r="F33" s="180" t="s">
        <v>80</v>
      </c>
      <c r="G33" s="180" t="s">
        <v>80</v>
      </c>
      <c r="H33" s="180" t="s">
        <v>80</v>
      </c>
      <c r="I33" s="180" t="s">
        <v>80</v>
      </c>
      <c r="J33" s="180" t="s">
        <v>80</v>
      </c>
      <c r="K33" s="180" t="s">
        <v>80</v>
      </c>
      <c r="L33" s="45"/>
    </row>
    <row r="34" spans="1:12" ht="16.5" customHeight="1" x14ac:dyDescent="0.35">
      <c r="A34" s="115"/>
      <c r="B34" s="114" t="s">
        <v>31</v>
      </c>
      <c r="C34" s="180" t="s">
        <v>80</v>
      </c>
      <c r="D34" s="180" t="s">
        <v>80</v>
      </c>
      <c r="E34" s="180" t="s">
        <v>80</v>
      </c>
      <c r="F34" s="180" t="s">
        <v>80</v>
      </c>
      <c r="G34" s="180" t="s">
        <v>80</v>
      </c>
      <c r="H34" s="180" t="s">
        <v>80</v>
      </c>
      <c r="I34" s="180" t="s">
        <v>80</v>
      </c>
      <c r="J34" s="180" t="s">
        <v>80</v>
      </c>
      <c r="K34" s="180" t="s">
        <v>80</v>
      </c>
      <c r="L34" s="45"/>
    </row>
    <row r="35" spans="1:12" ht="16.5" customHeight="1" x14ac:dyDescent="0.35">
      <c r="A35" s="119" t="s">
        <v>18</v>
      </c>
      <c r="B35" s="118" t="s">
        <v>81</v>
      </c>
      <c r="C35" s="181" t="s">
        <v>80</v>
      </c>
      <c r="D35" s="181" t="s">
        <v>80</v>
      </c>
      <c r="E35" s="181" t="s">
        <v>80</v>
      </c>
      <c r="F35" s="181" t="s">
        <v>80</v>
      </c>
      <c r="G35" s="181" t="s">
        <v>80</v>
      </c>
      <c r="H35" s="181" t="s">
        <v>80</v>
      </c>
      <c r="I35" s="181" t="s">
        <v>80</v>
      </c>
      <c r="J35" s="181" t="s">
        <v>80</v>
      </c>
      <c r="K35" s="181" t="s">
        <v>80</v>
      </c>
      <c r="L35" s="45"/>
    </row>
    <row r="36" spans="1:12" ht="16.5" customHeight="1" x14ac:dyDescent="0.35">
      <c r="A36" s="116"/>
      <c r="B36" s="114" t="s">
        <v>32</v>
      </c>
      <c r="C36" s="180" t="s">
        <v>80</v>
      </c>
      <c r="D36" s="180" t="s">
        <v>80</v>
      </c>
      <c r="E36" s="180" t="s">
        <v>80</v>
      </c>
      <c r="F36" s="180" t="s">
        <v>80</v>
      </c>
      <c r="G36" s="180" t="s">
        <v>80</v>
      </c>
      <c r="H36" s="180" t="s">
        <v>80</v>
      </c>
      <c r="I36" s="180" t="s">
        <v>80</v>
      </c>
      <c r="J36" s="180" t="s">
        <v>80</v>
      </c>
      <c r="K36" s="180" t="s">
        <v>80</v>
      </c>
      <c r="L36" s="45"/>
    </row>
    <row r="37" spans="1:12" ht="16.5" customHeight="1" x14ac:dyDescent="0.35">
      <c r="A37" s="115"/>
      <c r="B37" s="114" t="s">
        <v>31</v>
      </c>
      <c r="C37" s="180" t="s">
        <v>80</v>
      </c>
      <c r="D37" s="180" t="s">
        <v>80</v>
      </c>
      <c r="E37" s="180" t="s">
        <v>80</v>
      </c>
      <c r="F37" s="180" t="s">
        <v>80</v>
      </c>
      <c r="G37" s="180" t="s">
        <v>80</v>
      </c>
      <c r="H37" s="180" t="s">
        <v>80</v>
      </c>
      <c r="I37" s="180" t="s">
        <v>80</v>
      </c>
      <c r="J37" s="180" t="s">
        <v>80</v>
      </c>
      <c r="K37" s="180" t="s">
        <v>80</v>
      </c>
      <c r="L37" s="45"/>
    </row>
    <row r="38" spans="1:12" ht="16.5" customHeight="1" x14ac:dyDescent="0.35">
      <c r="A38" s="130" t="s">
        <v>17</v>
      </c>
      <c r="B38" s="140" t="s">
        <v>81</v>
      </c>
      <c r="C38" s="18" t="s">
        <v>80</v>
      </c>
      <c r="D38" s="18">
        <v>3</v>
      </c>
      <c r="E38" s="18">
        <v>1</v>
      </c>
      <c r="F38" s="18">
        <v>4</v>
      </c>
      <c r="G38" s="18" t="s">
        <v>80</v>
      </c>
      <c r="H38" s="18" t="s">
        <v>80</v>
      </c>
      <c r="I38" s="18" t="s">
        <v>80</v>
      </c>
      <c r="J38" s="18">
        <v>2</v>
      </c>
      <c r="K38" s="18">
        <v>2</v>
      </c>
      <c r="L38" s="45"/>
    </row>
    <row r="39" spans="1:12" ht="16.5" customHeight="1" x14ac:dyDescent="0.35">
      <c r="A39" s="139"/>
      <c r="B39" s="137" t="s">
        <v>32</v>
      </c>
      <c r="C39" s="17" t="s">
        <v>80</v>
      </c>
      <c r="D39" s="17">
        <v>1</v>
      </c>
      <c r="E39" s="17" t="s">
        <v>80</v>
      </c>
      <c r="F39" s="17">
        <v>1</v>
      </c>
      <c r="G39" s="17" t="s">
        <v>80</v>
      </c>
      <c r="H39" s="17" t="s">
        <v>80</v>
      </c>
      <c r="I39" s="17" t="s">
        <v>80</v>
      </c>
      <c r="J39" s="17">
        <v>1</v>
      </c>
      <c r="K39" s="17">
        <v>1</v>
      </c>
      <c r="L39" s="45"/>
    </row>
    <row r="40" spans="1:12" ht="16.5" customHeight="1" x14ac:dyDescent="0.35">
      <c r="A40" s="138"/>
      <c r="B40" s="137" t="s">
        <v>31</v>
      </c>
      <c r="C40" s="17" t="s">
        <v>80</v>
      </c>
      <c r="D40" s="17">
        <v>2</v>
      </c>
      <c r="E40" s="17">
        <v>1</v>
      </c>
      <c r="F40" s="17">
        <v>3</v>
      </c>
      <c r="G40" s="17" t="s">
        <v>80</v>
      </c>
      <c r="H40" s="17" t="s">
        <v>80</v>
      </c>
      <c r="I40" s="17" t="s">
        <v>80</v>
      </c>
      <c r="J40" s="17">
        <v>1</v>
      </c>
      <c r="K40" s="17">
        <v>1</v>
      </c>
      <c r="L40" s="45"/>
    </row>
    <row r="41" spans="1:12" ht="16.5" customHeight="1" x14ac:dyDescent="0.35">
      <c r="A41" s="133" t="s">
        <v>16</v>
      </c>
      <c r="B41" s="140" t="s">
        <v>81</v>
      </c>
      <c r="C41" s="18" t="s">
        <v>80</v>
      </c>
      <c r="D41" s="18" t="s">
        <v>80</v>
      </c>
      <c r="E41" s="18" t="s">
        <v>80</v>
      </c>
      <c r="F41" s="18" t="s">
        <v>80</v>
      </c>
      <c r="G41" s="18" t="s">
        <v>80</v>
      </c>
      <c r="H41" s="18" t="s">
        <v>80</v>
      </c>
      <c r="I41" s="18" t="s">
        <v>80</v>
      </c>
      <c r="J41" s="18" t="s">
        <v>80</v>
      </c>
      <c r="K41" s="18" t="s">
        <v>80</v>
      </c>
      <c r="L41" s="45"/>
    </row>
    <row r="42" spans="1:12" ht="16.5" customHeight="1" x14ac:dyDescent="0.35">
      <c r="A42" s="132"/>
      <c r="B42" s="137" t="s">
        <v>32</v>
      </c>
      <c r="C42" s="17" t="str">
        <f>C45</f>
        <v>-</v>
      </c>
      <c r="D42" s="17" t="str">
        <f>D45</f>
        <v>-</v>
      </c>
      <c r="E42" s="17" t="str">
        <f>E45</f>
        <v>-</v>
      </c>
      <c r="F42" s="17" t="str">
        <f>F45</f>
        <v>-</v>
      </c>
      <c r="G42" s="17" t="str">
        <f>G45</f>
        <v>-</v>
      </c>
      <c r="H42" s="17" t="str">
        <f>H45</f>
        <v>-</v>
      </c>
      <c r="I42" s="17" t="str">
        <f>I45</f>
        <v>-</v>
      </c>
      <c r="J42" s="17" t="str">
        <f>J45</f>
        <v>-</v>
      </c>
      <c r="K42" s="17" t="str">
        <f>K45</f>
        <v>-</v>
      </c>
      <c r="L42" s="45"/>
    </row>
    <row r="43" spans="1:12" ht="16.5" customHeight="1" x14ac:dyDescent="0.35">
      <c r="A43" s="131"/>
      <c r="B43" s="137" t="s">
        <v>31</v>
      </c>
      <c r="C43" s="17" t="str">
        <f>C46</f>
        <v>-</v>
      </c>
      <c r="D43" s="17" t="str">
        <f>D46</f>
        <v>-</v>
      </c>
      <c r="E43" s="17" t="str">
        <f>E46</f>
        <v>-</v>
      </c>
      <c r="F43" s="17" t="str">
        <f>F46</f>
        <v>-</v>
      </c>
      <c r="G43" s="17" t="str">
        <f>G46</f>
        <v>-</v>
      </c>
      <c r="H43" s="17" t="str">
        <f>H46</f>
        <v>-</v>
      </c>
      <c r="I43" s="17" t="str">
        <f>I46</f>
        <v>-</v>
      </c>
      <c r="J43" s="17" t="str">
        <f>J46</f>
        <v>-</v>
      </c>
      <c r="K43" s="17" t="str">
        <f>K46</f>
        <v>-</v>
      </c>
      <c r="L43" s="45"/>
    </row>
    <row r="44" spans="1:12" ht="16.5" customHeight="1" x14ac:dyDescent="0.35">
      <c r="A44" s="130" t="s">
        <v>15</v>
      </c>
      <c r="B44" s="140" t="s">
        <v>81</v>
      </c>
      <c r="C44" s="18" t="s">
        <v>80</v>
      </c>
      <c r="D44" s="18" t="s">
        <v>8</v>
      </c>
      <c r="E44" s="18" t="s">
        <v>8</v>
      </c>
      <c r="F44" s="18" t="s">
        <v>8</v>
      </c>
      <c r="G44" s="18" t="s">
        <v>8</v>
      </c>
      <c r="H44" s="18" t="s">
        <v>8</v>
      </c>
      <c r="I44" s="18" t="s">
        <v>8</v>
      </c>
      <c r="J44" s="18" t="s">
        <v>8</v>
      </c>
      <c r="K44" s="18" t="s">
        <v>8</v>
      </c>
      <c r="L44" s="45"/>
    </row>
    <row r="45" spans="1:12" ht="16.5" customHeight="1" x14ac:dyDescent="0.35">
      <c r="A45" s="127"/>
      <c r="B45" s="137" t="s">
        <v>32</v>
      </c>
      <c r="C45" s="17" t="str">
        <f>IF(SUM(C48,C51,C54,C57)=0,"-",SUM(C48,C51,C54,C57))</f>
        <v>-</v>
      </c>
      <c r="D45" s="17" t="s">
        <v>8</v>
      </c>
      <c r="E45" s="17" t="s">
        <v>8</v>
      </c>
      <c r="F45" s="17" t="s">
        <v>8</v>
      </c>
      <c r="G45" s="17" t="s">
        <v>8</v>
      </c>
      <c r="H45" s="17" t="s">
        <v>8</v>
      </c>
      <c r="I45" s="17" t="s">
        <v>8</v>
      </c>
      <c r="J45" s="17" t="s">
        <v>8</v>
      </c>
      <c r="K45" s="17" t="s">
        <v>8</v>
      </c>
      <c r="L45" s="45"/>
    </row>
    <row r="46" spans="1:12" ht="16.5" customHeight="1" x14ac:dyDescent="0.35">
      <c r="A46" s="126"/>
      <c r="B46" s="137" t="s">
        <v>31</v>
      </c>
      <c r="C46" s="17" t="str">
        <f>IF(SUM(C49,C52,C55,C58)=0,"-",SUM(C49,C52,C55,C58))</f>
        <v>-</v>
      </c>
      <c r="D46" s="17" t="s">
        <v>8</v>
      </c>
      <c r="E46" s="17" t="s">
        <v>8</v>
      </c>
      <c r="F46" s="17" t="s">
        <v>8</v>
      </c>
      <c r="G46" s="17" t="s">
        <v>8</v>
      </c>
      <c r="H46" s="17" t="s">
        <v>8</v>
      </c>
      <c r="I46" s="17" t="s">
        <v>8</v>
      </c>
      <c r="J46" s="17" t="s">
        <v>8</v>
      </c>
      <c r="K46" s="17" t="s">
        <v>8</v>
      </c>
      <c r="L46" s="45"/>
    </row>
    <row r="47" spans="1:12" ht="16.5" customHeight="1" x14ac:dyDescent="0.35">
      <c r="A47" s="119" t="s">
        <v>14</v>
      </c>
      <c r="B47" s="118" t="s">
        <v>81</v>
      </c>
      <c r="C47" s="181" t="s">
        <v>80</v>
      </c>
      <c r="D47" s="181" t="s">
        <v>8</v>
      </c>
      <c r="E47" s="181" t="s">
        <v>8</v>
      </c>
      <c r="F47" s="181" t="s">
        <v>8</v>
      </c>
      <c r="G47" s="181" t="s">
        <v>8</v>
      </c>
      <c r="H47" s="181" t="s">
        <v>8</v>
      </c>
      <c r="I47" s="181" t="s">
        <v>8</v>
      </c>
      <c r="J47" s="181" t="s">
        <v>8</v>
      </c>
      <c r="K47" s="181" t="s">
        <v>8</v>
      </c>
      <c r="L47" s="45"/>
    </row>
    <row r="48" spans="1:12" ht="16.5" customHeight="1" x14ac:dyDescent="0.35">
      <c r="A48" s="116"/>
      <c r="B48" s="114" t="s">
        <v>32</v>
      </c>
      <c r="C48" s="180" t="s">
        <v>80</v>
      </c>
      <c r="D48" s="180" t="s">
        <v>80</v>
      </c>
      <c r="E48" s="180" t="s">
        <v>80</v>
      </c>
      <c r="F48" s="180" t="s">
        <v>80</v>
      </c>
      <c r="G48" s="180" t="s">
        <v>80</v>
      </c>
      <c r="H48" s="180" t="s">
        <v>80</v>
      </c>
      <c r="I48" s="180" t="s">
        <v>80</v>
      </c>
      <c r="J48" s="180" t="s">
        <v>80</v>
      </c>
      <c r="K48" s="180" t="s">
        <v>80</v>
      </c>
      <c r="L48" s="45"/>
    </row>
    <row r="49" spans="1:12" ht="16.5" customHeight="1" x14ac:dyDescent="0.35">
      <c r="A49" s="115"/>
      <c r="B49" s="114" t="s">
        <v>31</v>
      </c>
      <c r="C49" s="180" t="s">
        <v>80</v>
      </c>
      <c r="D49" s="180" t="s">
        <v>80</v>
      </c>
      <c r="E49" s="180" t="s">
        <v>80</v>
      </c>
      <c r="F49" s="180" t="s">
        <v>80</v>
      </c>
      <c r="G49" s="180" t="s">
        <v>80</v>
      </c>
      <c r="H49" s="180" t="s">
        <v>80</v>
      </c>
      <c r="I49" s="180" t="s">
        <v>80</v>
      </c>
      <c r="J49" s="180" t="s">
        <v>80</v>
      </c>
      <c r="K49" s="180" t="s">
        <v>80</v>
      </c>
      <c r="L49" s="45"/>
    </row>
    <row r="50" spans="1:12" ht="16.5" customHeight="1" x14ac:dyDescent="0.35">
      <c r="A50" s="119" t="s">
        <v>13</v>
      </c>
      <c r="B50" s="118" t="s">
        <v>81</v>
      </c>
      <c r="C50" s="181" t="s">
        <v>80</v>
      </c>
      <c r="D50" s="181" t="s">
        <v>8</v>
      </c>
      <c r="E50" s="181" t="s">
        <v>8</v>
      </c>
      <c r="F50" s="181" t="s">
        <v>8</v>
      </c>
      <c r="G50" s="181" t="s">
        <v>8</v>
      </c>
      <c r="H50" s="181" t="s">
        <v>8</v>
      </c>
      <c r="I50" s="181" t="s">
        <v>8</v>
      </c>
      <c r="J50" s="181" t="s">
        <v>8</v>
      </c>
      <c r="K50" s="181" t="s">
        <v>8</v>
      </c>
      <c r="L50" s="45"/>
    </row>
    <row r="51" spans="1:12" ht="16.5" customHeight="1" x14ac:dyDescent="0.35">
      <c r="A51" s="116"/>
      <c r="B51" s="114" t="s">
        <v>32</v>
      </c>
      <c r="C51" s="180" t="s">
        <v>80</v>
      </c>
      <c r="D51" s="180" t="s">
        <v>80</v>
      </c>
      <c r="E51" s="180" t="s">
        <v>80</v>
      </c>
      <c r="F51" s="180" t="s">
        <v>80</v>
      </c>
      <c r="G51" s="180" t="s">
        <v>80</v>
      </c>
      <c r="H51" s="180" t="s">
        <v>80</v>
      </c>
      <c r="I51" s="180" t="s">
        <v>80</v>
      </c>
      <c r="J51" s="180" t="s">
        <v>80</v>
      </c>
      <c r="K51" s="180" t="s">
        <v>80</v>
      </c>
      <c r="L51" s="45"/>
    </row>
    <row r="52" spans="1:12" ht="16.5" customHeight="1" x14ac:dyDescent="0.35">
      <c r="A52" s="115"/>
      <c r="B52" s="114" t="s">
        <v>31</v>
      </c>
      <c r="C52" s="180" t="s">
        <v>80</v>
      </c>
      <c r="D52" s="180" t="s">
        <v>80</v>
      </c>
      <c r="E52" s="180" t="s">
        <v>80</v>
      </c>
      <c r="F52" s="180" t="s">
        <v>80</v>
      </c>
      <c r="G52" s="180" t="s">
        <v>80</v>
      </c>
      <c r="H52" s="180" t="s">
        <v>80</v>
      </c>
      <c r="I52" s="180" t="s">
        <v>80</v>
      </c>
      <c r="J52" s="180" t="s">
        <v>80</v>
      </c>
      <c r="K52" s="180" t="s">
        <v>80</v>
      </c>
      <c r="L52" s="45"/>
    </row>
    <row r="53" spans="1:12" ht="16.5" customHeight="1" x14ac:dyDescent="0.35">
      <c r="A53" s="119" t="s">
        <v>12</v>
      </c>
      <c r="B53" s="118" t="s">
        <v>81</v>
      </c>
      <c r="C53" s="181" t="s">
        <v>80</v>
      </c>
      <c r="D53" s="181" t="s">
        <v>8</v>
      </c>
      <c r="E53" s="181" t="s">
        <v>8</v>
      </c>
      <c r="F53" s="181" t="s">
        <v>8</v>
      </c>
      <c r="G53" s="181" t="s">
        <v>8</v>
      </c>
      <c r="H53" s="181" t="s">
        <v>8</v>
      </c>
      <c r="I53" s="181" t="s">
        <v>8</v>
      </c>
      <c r="J53" s="181" t="s">
        <v>8</v>
      </c>
      <c r="K53" s="181" t="s">
        <v>8</v>
      </c>
      <c r="L53" s="45"/>
    </row>
    <row r="54" spans="1:12" ht="16.5" customHeight="1" x14ac:dyDescent="0.35">
      <c r="A54" s="116"/>
      <c r="B54" s="114" t="s">
        <v>32</v>
      </c>
      <c r="C54" s="180" t="s">
        <v>80</v>
      </c>
      <c r="D54" s="180" t="s">
        <v>80</v>
      </c>
      <c r="E54" s="180" t="s">
        <v>80</v>
      </c>
      <c r="F54" s="180" t="s">
        <v>80</v>
      </c>
      <c r="G54" s="180" t="s">
        <v>80</v>
      </c>
      <c r="H54" s="180" t="s">
        <v>80</v>
      </c>
      <c r="I54" s="180" t="s">
        <v>80</v>
      </c>
      <c r="J54" s="180" t="s">
        <v>80</v>
      </c>
      <c r="K54" s="180" t="s">
        <v>80</v>
      </c>
      <c r="L54" s="45"/>
    </row>
    <row r="55" spans="1:12" ht="16.5" customHeight="1" x14ac:dyDescent="0.35">
      <c r="A55" s="115"/>
      <c r="B55" s="114" t="s">
        <v>31</v>
      </c>
      <c r="C55" s="180" t="s">
        <v>80</v>
      </c>
      <c r="D55" s="180" t="s">
        <v>80</v>
      </c>
      <c r="E55" s="180" t="s">
        <v>80</v>
      </c>
      <c r="F55" s="180" t="s">
        <v>80</v>
      </c>
      <c r="G55" s="180" t="s">
        <v>80</v>
      </c>
      <c r="H55" s="180" t="s">
        <v>80</v>
      </c>
      <c r="I55" s="180" t="s">
        <v>80</v>
      </c>
      <c r="J55" s="180" t="s">
        <v>80</v>
      </c>
      <c r="K55" s="180" t="s">
        <v>80</v>
      </c>
      <c r="L55" s="45"/>
    </row>
    <row r="56" spans="1:12" ht="16.5" customHeight="1" x14ac:dyDescent="0.35">
      <c r="A56" s="119" t="s">
        <v>11</v>
      </c>
      <c r="B56" s="118" t="s">
        <v>81</v>
      </c>
      <c r="C56" s="181" t="s">
        <v>80</v>
      </c>
      <c r="D56" s="181" t="s">
        <v>8</v>
      </c>
      <c r="E56" s="181" t="s">
        <v>8</v>
      </c>
      <c r="F56" s="181" t="s">
        <v>8</v>
      </c>
      <c r="G56" s="181" t="s">
        <v>8</v>
      </c>
      <c r="H56" s="181" t="s">
        <v>8</v>
      </c>
      <c r="I56" s="181" t="s">
        <v>8</v>
      </c>
      <c r="J56" s="181" t="s">
        <v>8</v>
      </c>
      <c r="K56" s="181" t="s">
        <v>8</v>
      </c>
      <c r="L56" s="45"/>
    </row>
    <row r="57" spans="1:12" ht="16.5" customHeight="1" x14ac:dyDescent="0.35">
      <c r="A57" s="116"/>
      <c r="B57" s="114" t="s">
        <v>32</v>
      </c>
      <c r="C57" s="180" t="s">
        <v>80</v>
      </c>
      <c r="D57" s="180" t="s">
        <v>80</v>
      </c>
      <c r="E57" s="180" t="s">
        <v>80</v>
      </c>
      <c r="F57" s="180" t="s">
        <v>80</v>
      </c>
      <c r="G57" s="180" t="s">
        <v>80</v>
      </c>
      <c r="H57" s="180" t="s">
        <v>80</v>
      </c>
      <c r="I57" s="180" t="s">
        <v>80</v>
      </c>
      <c r="J57" s="180" t="s">
        <v>80</v>
      </c>
      <c r="K57" s="180" t="s">
        <v>80</v>
      </c>
      <c r="L57" s="45"/>
    </row>
    <row r="58" spans="1:12" ht="16.5" customHeight="1" x14ac:dyDescent="0.35">
      <c r="A58" s="115"/>
      <c r="B58" s="114" t="s">
        <v>31</v>
      </c>
      <c r="C58" s="180" t="s">
        <v>80</v>
      </c>
      <c r="D58" s="180" t="s">
        <v>80</v>
      </c>
      <c r="E58" s="180" t="s">
        <v>80</v>
      </c>
      <c r="F58" s="180" t="s">
        <v>80</v>
      </c>
      <c r="G58" s="180" t="s">
        <v>80</v>
      </c>
      <c r="H58" s="180" t="s">
        <v>80</v>
      </c>
      <c r="I58" s="180" t="s">
        <v>80</v>
      </c>
      <c r="J58" s="180" t="s">
        <v>80</v>
      </c>
      <c r="K58" s="180" t="s">
        <v>80</v>
      </c>
      <c r="L58" s="45"/>
    </row>
    <row r="59" spans="1:12" ht="16.5" customHeight="1" x14ac:dyDescent="0.35">
      <c r="A59" s="133" t="s">
        <v>100</v>
      </c>
      <c r="B59" s="140" t="s">
        <v>81</v>
      </c>
      <c r="C59" s="18" t="s">
        <v>80</v>
      </c>
      <c r="D59" s="18" t="s">
        <v>80</v>
      </c>
      <c r="E59" s="18" t="s">
        <v>80</v>
      </c>
      <c r="F59" s="18" t="s">
        <v>80</v>
      </c>
      <c r="G59" s="18" t="s">
        <v>80</v>
      </c>
      <c r="H59" s="18" t="s">
        <v>80</v>
      </c>
      <c r="I59" s="18" t="s">
        <v>80</v>
      </c>
      <c r="J59" s="18" t="s">
        <v>80</v>
      </c>
      <c r="K59" s="18" t="s">
        <v>80</v>
      </c>
      <c r="L59" s="45"/>
    </row>
    <row r="60" spans="1:12" ht="16.5" customHeight="1" x14ac:dyDescent="0.35">
      <c r="A60" s="132"/>
      <c r="B60" s="137" t="s">
        <v>32</v>
      </c>
      <c r="C60" s="17" t="str">
        <f>C63</f>
        <v>-</v>
      </c>
      <c r="D60" s="17" t="str">
        <f>D63</f>
        <v>-</v>
      </c>
      <c r="E60" s="17" t="str">
        <f>E63</f>
        <v>-</v>
      </c>
      <c r="F60" s="17" t="str">
        <f>F63</f>
        <v>-</v>
      </c>
      <c r="G60" s="17" t="str">
        <f>G63</f>
        <v>-</v>
      </c>
      <c r="H60" s="17" t="str">
        <f>H63</f>
        <v>-</v>
      </c>
      <c r="I60" s="17" t="str">
        <f>I63</f>
        <v>-</v>
      </c>
      <c r="J60" s="17" t="str">
        <f>J63</f>
        <v>-</v>
      </c>
      <c r="K60" s="17" t="str">
        <f>K63</f>
        <v>-</v>
      </c>
      <c r="L60" s="45"/>
    </row>
    <row r="61" spans="1:12" ht="16.5" customHeight="1" x14ac:dyDescent="0.35">
      <c r="A61" s="131"/>
      <c r="B61" s="137" t="s">
        <v>31</v>
      </c>
      <c r="C61" s="17" t="str">
        <f>C64</f>
        <v>-</v>
      </c>
      <c r="D61" s="17" t="str">
        <f>D64</f>
        <v>-</v>
      </c>
      <c r="E61" s="17" t="str">
        <f>E64</f>
        <v>-</v>
      </c>
      <c r="F61" s="17" t="str">
        <f>F64</f>
        <v>-</v>
      </c>
      <c r="G61" s="17" t="str">
        <f>G64</f>
        <v>-</v>
      </c>
      <c r="H61" s="17" t="str">
        <f>H64</f>
        <v>-</v>
      </c>
      <c r="I61" s="17" t="str">
        <f>I64</f>
        <v>-</v>
      </c>
      <c r="J61" s="17" t="str">
        <f>J64</f>
        <v>-</v>
      </c>
      <c r="K61" s="17" t="str">
        <f>K64</f>
        <v>-</v>
      </c>
      <c r="L61" s="45"/>
    </row>
    <row r="62" spans="1:12" ht="16.5" customHeight="1" x14ac:dyDescent="0.35">
      <c r="A62" s="130" t="s">
        <v>9</v>
      </c>
      <c r="B62" s="140" t="s">
        <v>81</v>
      </c>
      <c r="C62" s="18" t="s">
        <v>80</v>
      </c>
      <c r="D62" s="18" t="s">
        <v>80</v>
      </c>
      <c r="E62" s="18" t="s">
        <v>80</v>
      </c>
      <c r="F62" s="18" t="s">
        <v>80</v>
      </c>
      <c r="G62" s="18" t="s">
        <v>80</v>
      </c>
      <c r="H62" s="18" t="s">
        <v>80</v>
      </c>
      <c r="I62" s="18" t="s">
        <v>80</v>
      </c>
      <c r="J62" s="18" t="s">
        <v>80</v>
      </c>
      <c r="K62" s="18" t="s">
        <v>80</v>
      </c>
      <c r="L62" s="45"/>
    </row>
    <row r="63" spans="1:12" ht="16.5" customHeight="1" x14ac:dyDescent="0.35">
      <c r="A63" s="127"/>
      <c r="B63" s="137" t="s">
        <v>32</v>
      </c>
      <c r="C63" s="17" t="s">
        <v>80</v>
      </c>
      <c r="D63" s="17" t="s">
        <v>80</v>
      </c>
      <c r="E63" s="17" t="s">
        <v>80</v>
      </c>
      <c r="F63" s="17" t="s">
        <v>80</v>
      </c>
      <c r="G63" s="17" t="s">
        <v>80</v>
      </c>
      <c r="H63" s="17" t="s">
        <v>80</v>
      </c>
      <c r="I63" s="17" t="s">
        <v>80</v>
      </c>
      <c r="J63" s="17" t="s">
        <v>80</v>
      </c>
      <c r="K63" s="17" t="s">
        <v>80</v>
      </c>
      <c r="L63" s="45"/>
    </row>
    <row r="64" spans="1:12" ht="16.5" customHeight="1" x14ac:dyDescent="0.35">
      <c r="A64" s="126"/>
      <c r="B64" s="137" t="s">
        <v>31</v>
      </c>
      <c r="C64" s="17" t="s">
        <v>80</v>
      </c>
      <c r="D64" s="17" t="s">
        <v>80</v>
      </c>
      <c r="E64" s="17" t="s">
        <v>80</v>
      </c>
      <c r="F64" s="17" t="s">
        <v>80</v>
      </c>
      <c r="G64" s="17" t="s">
        <v>80</v>
      </c>
      <c r="H64" s="17" t="s">
        <v>80</v>
      </c>
      <c r="I64" s="17" t="s">
        <v>80</v>
      </c>
      <c r="J64" s="17" t="s">
        <v>80</v>
      </c>
      <c r="K64" s="17" t="s">
        <v>80</v>
      </c>
      <c r="L64" s="45"/>
    </row>
    <row r="65" spans="1:13" ht="16.5" customHeight="1" x14ac:dyDescent="0.35">
      <c r="A65" s="119" t="s">
        <v>7</v>
      </c>
      <c r="B65" s="118" t="s">
        <v>81</v>
      </c>
      <c r="C65" s="181" t="s">
        <v>80</v>
      </c>
      <c r="D65" s="181" t="s">
        <v>80</v>
      </c>
      <c r="E65" s="181" t="s">
        <v>80</v>
      </c>
      <c r="F65" s="181" t="s">
        <v>80</v>
      </c>
      <c r="G65" s="181" t="s">
        <v>80</v>
      </c>
      <c r="H65" s="181" t="s">
        <v>80</v>
      </c>
      <c r="I65" s="181" t="s">
        <v>80</v>
      </c>
      <c r="J65" s="181" t="s">
        <v>80</v>
      </c>
      <c r="K65" s="181" t="s">
        <v>80</v>
      </c>
      <c r="L65" s="45"/>
    </row>
    <row r="66" spans="1:13" ht="16.5" customHeight="1" x14ac:dyDescent="0.35">
      <c r="A66" s="116"/>
      <c r="B66" s="114" t="s">
        <v>32</v>
      </c>
      <c r="C66" s="180" t="s">
        <v>80</v>
      </c>
      <c r="D66" s="180" t="s">
        <v>80</v>
      </c>
      <c r="E66" s="180" t="s">
        <v>80</v>
      </c>
      <c r="F66" s="180" t="s">
        <v>80</v>
      </c>
      <c r="G66" s="180" t="s">
        <v>80</v>
      </c>
      <c r="H66" s="180" t="s">
        <v>80</v>
      </c>
      <c r="I66" s="180" t="s">
        <v>80</v>
      </c>
      <c r="J66" s="180" t="s">
        <v>80</v>
      </c>
      <c r="K66" s="180" t="s">
        <v>80</v>
      </c>
      <c r="L66" s="45"/>
    </row>
    <row r="67" spans="1:13" ht="16.5" customHeight="1" x14ac:dyDescent="0.35">
      <c r="A67" s="115"/>
      <c r="B67" s="114" t="s">
        <v>31</v>
      </c>
      <c r="C67" s="180" t="s">
        <v>80</v>
      </c>
      <c r="D67" s="180" t="s">
        <v>80</v>
      </c>
      <c r="E67" s="180" t="s">
        <v>80</v>
      </c>
      <c r="F67" s="180" t="s">
        <v>80</v>
      </c>
      <c r="G67" s="180" t="s">
        <v>80</v>
      </c>
      <c r="H67" s="180" t="s">
        <v>80</v>
      </c>
      <c r="I67" s="180" t="s">
        <v>80</v>
      </c>
      <c r="J67" s="180" t="s">
        <v>80</v>
      </c>
      <c r="K67" s="180" t="s">
        <v>80</v>
      </c>
      <c r="L67" s="45"/>
    </row>
    <row r="68" spans="1:13" ht="16.5" customHeight="1" x14ac:dyDescent="0.35">
      <c r="A68" s="119" t="s">
        <v>6</v>
      </c>
      <c r="B68" s="118" t="s">
        <v>81</v>
      </c>
      <c r="C68" s="181" t="s">
        <v>80</v>
      </c>
      <c r="D68" s="181" t="s">
        <v>80</v>
      </c>
      <c r="E68" s="181" t="s">
        <v>80</v>
      </c>
      <c r="F68" s="181" t="s">
        <v>80</v>
      </c>
      <c r="G68" s="181" t="s">
        <v>80</v>
      </c>
      <c r="H68" s="181" t="s">
        <v>80</v>
      </c>
      <c r="I68" s="181" t="s">
        <v>80</v>
      </c>
      <c r="J68" s="181" t="s">
        <v>80</v>
      </c>
      <c r="K68" s="181" t="s">
        <v>80</v>
      </c>
      <c r="L68" s="45"/>
    </row>
    <row r="69" spans="1:13" ht="16.5" customHeight="1" x14ac:dyDescent="0.35">
      <c r="A69" s="116"/>
      <c r="B69" s="114" t="s">
        <v>32</v>
      </c>
      <c r="C69" s="180" t="s">
        <v>80</v>
      </c>
      <c r="D69" s="180" t="s">
        <v>80</v>
      </c>
      <c r="E69" s="180" t="s">
        <v>80</v>
      </c>
      <c r="F69" s="180" t="s">
        <v>80</v>
      </c>
      <c r="G69" s="180" t="s">
        <v>80</v>
      </c>
      <c r="H69" s="180" t="s">
        <v>80</v>
      </c>
      <c r="I69" s="180" t="s">
        <v>80</v>
      </c>
      <c r="J69" s="180" t="s">
        <v>80</v>
      </c>
      <c r="K69" s="180" t="s">
        <v>80</v>
      </c>
      <c r="L69" s="45"/>
    </row>
    <row r="70" spans="1:13" ht="16.5" customHeight="1" x14ac:dyDescent="0.35">
      <c r="A70" s="115"/>
      <c r="B70" s="114" t="s">
        <v>31</v>
      </c>
      <c r="C70" s="180" t="s">
        <v>80</v>
      </c>
      <c r="D70" s="180" t="s">
        <v>80</v>
      </c>
      <c r="E70" s="180" t="s">
        <v>80</v>
      </c>
      <c r="F70" s="180" t="s">
        <v>80</v>
      </c>
      <c r="G70" s="180" t="s">
        <v>80</v>
      </c>
      <c r="H70" s="180" t="s">
        <v>80</v>
      </c>
      <c r="I70" s="180" t="s">
        <v>80</v>
      </c>
      <c r="J70" s="180" t="s">
        <v>80</v>
      </c>
      <c r="K70" s="180" t="s">
        <v>80</v>
      </c>
      <c r="L70" s="45"/>
    </row>
    <row r="71" spans="1:13" ht="16.5" customHeight="1" x14ac:dyDescent="0.35">
      <c r="A71" s="119" t="s">
        <v>5</v>
      </c>
      <c r="B71" s="118" t="s">
        <v>81</v>
      </c>
      <c r="C71" s="181" t="s">
        <v>80</v>
      </c>
      <c r="D71" s="181" t="s">
        <v>80</v>
      </c>
      <c r="E71" s="181" t="s">
        <v>80</v>
      </c>
      <c r="F71" s="181" t="s">
        <v>80</v>
      </c>
      <c r="G71" s="181" t="s">
        <v>80</v>
      </c>
      <c r="H71" s="181" t="s">
        <v>80</v>
      </c>
      <c r="I71" s="181" t="s">
        <v>80</v>
      </c>
      <c r="J71" s="181" t="s">
        <v>80</v>
      </c>
      <c r="K71" s="181" t="s">
        <v>80</v>
      </c>
      <c r="L71" s="45"/>
    </row>
    <row r="72" spans="1:13" ht="16.5" customHeight="1" x14ac:dyDescent="0.35">
      <c r="A72" s="116"/>
      <c r="B72" s="114" t="s">
        <v>32</v>
      </c>
      <c r="C72" s="180" t="s">
        <v>80</v>
      </c>
      <c r="D72" s="180" t="s">
        <v>80</v>
      </c>
      <c r="E72" s="180" t="s">
        <v>80</v>
      </c>
      <c r="F72" s="180" t="s">
        <v>80</v>
      </c>
      <c r="G72" s="180" t="s">
        <v>80</v>
      </c>
      <c r="H72" s="180" t="s">
        <v>80</v>
      </c>
      <c r="I72" s="180" t="s">
        <v>80</v>
      </c>
      <c r="J72" s="180" t="s">
        <v>80</v>
      </c>
      <c r="K72" s="180" t="s">
        <v>80</v>
      </c>
      <c r="L72" s="45"/>
    </row>
    <row r="73" spans="1:13" ht="16.5" customHeight="1" x14ac:dyDescent="0.35">
      <c r="A73" s="115"/>
      <c r="B73" s="114" t="s">
        <v>31</v>
      </c>
      <c r="C73" s="180" t="s">
        <v>80</v>
      </c>
      <c r="D73" s="180" t="s">
        <v>80</v>
      </c>
      <c r="E73" s="180" t="s">
        <v>80</v>
      </c>
      <c r="F73" s="180" t="s">
        <v>80</v>
      </c>
      <c r="G73" s="180" t="s">
        <v>80</v>
      </c>
      <c r="H73" s="180" t="s">
        <v>80</v>
      </c>
      <c r="I73" s="180" t="s">
        <v>80</v>
      </c>
      <c r="J73" s="180" t="s">
        <v>80</v>
      </c>
      <c r="K73" s="180" t="s">
        <v>80</v>
      </c>
      <c r="L73" s="45"/>
    </row>
    <row r="74" spans="1:13" ht="16.5" customHeight="1" x14ac:dyDescent="0.35">
      <c r="A74" s="119" t="s">
        <v>4</v>
      </c>
      <c r="B74" s="118" t="s">
        <v>81</v>
      </c>
      <c r="C74" s="181" t="s">
        <v>80</v>
      </c>
      <c r="D74" s="181" t="s">
        <v>80</v>
      </c>
      <c r="E74" s="181" t="s">
        <v>80</v>
      </c>
      <c r="F74" s="181" t="s">
        <v>80</v>
      </c>
      <c r="G74" s="181" t="s">
        <v>80</v>
      </c>
      <c r="H74" s="181" t="s">
        <v>80</v>
      </c>
      <c r="I74" s="181" t="s">
        <v>80</v>
      </c>
      <c r="J74" s="181" t="s">
        <v>80</v>
      </c>
      <c r="K74" s="181" t="s">
        <v>80</v>
      </c>
      <c r="L74" s="45"/>
    </row>
    <row r="75" spans="1:13" ht="16.5" customHeight="1" x14ac:dyDescent="0.35">
      <c r="A75" s="116"/>
      <c r="B75" s="114" t="s">
        <v>32</v>
      </c>
      <c r="C75" s="180" t="s">
        <v>80</v>
      </c>
      <c r="D75" s="180" t="s">
        <v>80</v>
      </c>
      <c r="E75" s="180" t="s">
        <v>80</v>
      </c>
      <c r="F75" s="180" t="s">
        <v>80</v>
      </c>
      <c r="G75" s="180" t="s">
        <v>80</v>
      </c>
      <c r="H75" s="180" t="s">
        <v>80</v>
      </c>
      <c r="I75" s="180" t="s">
        <v>80</v>
      </c>
      <c r="J75" s="180" t="s">
        <v>80</v>
      </c>
      <c r="K75" s="180" t="s">
        <v>80</v>
      </c>
      <c r="L75" s="45"/>
    </row>
    <row r="76" spans="1:13" ht="16.5" customHeight="1" x14ac:dyDescent="0.35">
      <c r="A76" s="115"/>
      <c r="B76" s="114" t="s">
        <v>31</v>
      </c>
      <c r="C76" s="180" t="s">
        <v>80</v>
      </c>
      <c r="D76" s="180" t="s">
        <v>80</v>
      </c>
      <c r="E76" s="180" t="s">
        <v>80</v>
      </c>
      <c r="F76" s="180" t="s">
        <v>80</v>
      </c>
      <c r="G76" s="180" t="s">
        <v>80</v>
      </c>
      <c r="H76" s="180" t="s">
        <v>80</v>
      </c>
      <c r="I76" s="180" t="s">
        <v>80</v>
      </c>
      <c r="J76" s="180" t="s">
        <v>80</v>
      </c>
      <c r="K76" s="180" t="s">
        <v>80</v>
      </c>
      <c r="L76" s="45"/>
    </row>
    <row r="77" spans="1:13" ht="16.5" customHeight="1" x14ac:dyDescent="0.35">
      <c r="A77" s="119" t="s">
        <v>3</v>
      </c>
      <c r="B77" s="118" t="s">
        <v>81</v>
      </c>
      <c r="C77" s="181" t="s">
        <v>80</v>
      </c>
      <c r="D77" s="181" t="s">
        <v>80</v>
      </c>
      <c r="E77" s="181" t="s">
        <v>80</v>
      </c>
      <c r="F77" s="181" t="s">
        <v>80</v>
      </c>
      <c r="G77" s="181" t="s">
        <v>80</v>
      </c>
      <c r="H77" s="181" t="s">
        <v>80</v>
      </c>
      <c r="I77" s="181" t="s">
        <v>80</v>
      </c>
      <c r="J77" s="181" t="s">
        <v>80</v>
      </c>
      <c r="K77" s="181" t="s">
        <v>80</v>
      </c>
      <c r="L77" s="45"/>
    </row>
    <row r="78" spans="1:13" ht="16.5" customHeight="1" x14ac:dyDescent="0.35">
      <c r="A78" s="116"/>
      <c r="B78" s="114" t="s">
        <v>32</v>
      </c>
      <c r="C78" s="180" t="s">
        <v>80</v>
      </c>
      <c r="D78" s="180" t="s">
        <v>80</v>
      </c>
      <c r="E78" s="180" t="s">
        <v>80</v>
      </c>
      <c r="F78" s="180" t="s">
        <v>80</v>
      </c>
      <c r="G78" s="180" t="s">
        <v>80</v>
      </c>
      <c r="H78" s="180" t="s">
        <v>80</v>
      </c>
      <c r="I78" s="180" t="s">
        <v>80</v>
      </c>
      <c r="J78" s="180" t="s">
        <v>80</v>
      </c>
      <c r="K78" s="180" t="s">
        <v>80</v>
      </c>
      <c r="L78" s="45"/>
    </row>
    <row r="79" spans="1:13" ht="16.5" customHeight="1" x14ac:dyDescent="0.35">
      <c r="A79" s="115"/>
      <c r="B79" s="114" t="s">
        <v>31</v>
      </c>
      <c r="C79" s="180" t="s">
        <v>40</v>
      </c>
      <c r="D79" s="180" t="s">
        <v>40</v>
      </c>
      <c r="E79" s="180" t="s">
        <v>40</v>
      </c>
      <c r="F79" s="180" t="s">
        <v>40</v>
      </c>
      <c r="G79" s="180" t="s">
        <v>40</v>
      </c>
      <c r="H79" s="180" t="s">
        <v>40</v>
      </c>
      <c r="I79" s="180" t="s">
        <v>40</v>
      </c>
      <c r="J79" s="180" t="s">
        <v>40</v>
      </c>
      <c r="K79" s="180" t="s">
        <v>40</v>
      </c>
      <c r="L79" s="45"/>
    </row>
    <row r="80" spans="1:13" ht="16.5" customHeight="1" x14ac:dyDescent="0.35">
      <c r="A80" s="47" t="s">
        <v>79</v>
      </c>
      <c r="B80" s="179"/>
      <c r="C80" s="49"/>
      <c r="D80" s="49"/>
      <c r="E80" s="49"/>
      <c r="F80" s="49"/>
      <c r="G80" s="49"/>
      <c r="H80" s="49"/>
      <c r="I80" s="49"/>
      <c r="J80" s="49"/>
      <c r="K80" s="49"/>
      <c r="L80" s="49"/>
      <c r="M80" s="46"/>
    </row>
    <row r="81" spans="1:13" x14ac:dyDescent="0.35">
      <c r="A81" s="69"/>
      <c r="B81" s="179"/>
      <c r="C81" s="49"/>
      <c r="D81" s="49"/>
      <c r="E81" s="49"/>
      <c r="F81" s="49"/>
      <c r="G81" s="49"/>
      <c r="H81" s="49"/>
      <c r="I81" s="49"/>
      <c r="J81" s="49"/>
      <c r="K81" s="49"/>
      <c r="L81" s="49"/>
      <c r="M81" s="46"/>
    </row>
  </sheetData>
  <mergeCells count="35">
    <mergeCell ref="A11:A13"/>
    <mergeCell ref="B2:B3"/>
    <mergeCell ref="K3:K4"/>
    <mergeCell ref="C2:F2"/>
    <mergeCell ref="F3:F4"/>
    <mergeCell ref="D3:E3"/>
    <mergeCell ref="C3:C4"/>
    <mergeCell ref="A5:A7"/>
    <mergeCell ref="A17:A19"/>
    <mergeCell ref="A20:A22"/>
    <mergeCell ref="A8:A10"/>
    <mergeCell ref="A23:A25"/>
    <mergeCell ref="A26:A28"/>
    <mergeCell ref="J1:K1"/>
    <mergeCell ref="A14:A16"/>
    <mergeCell ref="G2:K2"/>
    <mergeCell ref="G3:G4"/>
    <mergeCell ref="H3:J3"/>
    <mergeCell ref="A56:A58"/>
    <mergeCell ref="A41:A43"/>
    <mergeCell ref="A59:A61"/>
    <mergeCell ref="A62:A64"/>
    <mergeCell ref="A71:A73"/>
    <mergeCell ref="A74:A76"/>
    <mergeCell ref="A65:A67"/>
    <mergeCell ref="A68:A70"/>
    <mergeCell ref="A29:A31"/>
    <mergeCell ref="A32:A34"/>
    <mergeCell ref="A35:A37"/>
    <mergeCell ref="A77:A79"/>
    <mergeCell ref="A38:A40"/>
    <mergeCell ref="A44:A46"/>
    <mergeCell ref="A47:A49"/>
    <mergeCell ref="A50:A52"/>
    <mergeCell ref="A53:A55"/>
  </mergeCells>
  <phoneticPr fontId="5"/>
  <printOptions horizontalCentered="1"/>
  <pageMargins left="0.31496062992125984" right="0.31496062992125984" top="0.78740157480314965" bottom="0.19685039370078741" header="0" footer="0"/>
  <headerFooter alignWithMargins="0"/>
  <rowBreaks count="1" manualBreakCount="1">
    <brk id="4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Normal="100" zoomScaleSheetLayoutView="80" workbookViewId="0">
      <pane xSplit="2" ySplit="4" topLeftCell="C5" activePane="bottomRight" state="frozen"/>
      <selection activeCell="A59" sqref="A59:A61"/>
      <selection pane="topRight" activeCell="A59" sqref="A59:A61"/>
      <selection pane="bottomLeft" activeCell="A59" sqref="A59:A61"/>
      <selection pane="bottomRight" activeCell="A59" sqref="A59:A61"/>
    </sheetView>
  </sheetViews>
  <sheetFormatPr defaultRowHeight="15" x14ac:dyDescent="0.35"/>
  <cols>
    <col min="1" max="1" width="16.625" style="209" customWidth="1"/>
    <col min="2" max="2" width="6" style="208" customWidth="1"/>
    <col min="3" max="11" width="12.625" style="206" customWidth="1"/>
    <col min="12" max="13" width="9" style="207"/>
    <col min="14" max="16384" width="9" style="206"/>
  </cols>
  <sheetData>
    <row r="1" spans="1:13" s="234" customFormat="1" ht="18" customHeight="1" x14ac:dyDescent="0.15">
      <c r="A1" s="239" t="s">
        <v>142</v>
      </c>
      <c r="B1" s="238"/>
      <c r="C1" s="237"/>
      <c r="D1" s="237"/>
      <c r="E1" s="64"/>
      <c r="F1" s="64"/>
      <c r="G1" s="238"/>
      <c r="H1" s="237"/>
      <c r="I1" s="64"/>
      <c r="J1" s="64"/>
      <c r="K1" s="236" t="s">
        <v>35</v>
      </c>
      <c r="L1" s="235"/>
      <c r="M1" s="235"/>
    </row>
    <row r="2" spans="1:13" ht="15" customHeight="1" x14ac:dyDescent="0.35">
      <c r="A2" s="233"/>
      <c r="B2" s="232"/>
      <c r="C2" s="227" t="s">
        <v>141</v>
      </c>
      <c r="D2" s="231"/>
      <c r="E2" s="61"/>
      <c r="F2" s="61"/>
      <c r="G2" s="60"/>
      <c r="H2" s="227" t="s">
        <v>140</v>
      </c>
      <c r="I2" s="61"/>
      <c r="J2" s="61"/>
      <c r="K2" s="60"/>
    </row>
    <row r="3" spans="1:13" x14ac:dyDescent="0.35">
      <c r="A3" s="230"/>
      <c r="B3" s="212"/>
      <c r="C3" s="228" t="s">
        <v>138</v>
      </c>
      <c r="D3" s="229"/>
      <c r="E3" s="227" t="s">
        <v>139</v>
      </c>
      <c r="F3" s="88"/>
      <c r="G3" s="226"/>
      <c r="H3" s="228" t="s">
        <v>138</v>
      </c>
      <c r="I3" s="227" t="s">
        <v>137</v>
      </c>
      <c r="J3" s="88"/>
      <c r="K3" s="226"/>
    </row>
    <row r="4" spans="1:13" x14ac:dyDescent="0.35">
      <c r="A4" s="193"/>
      <c r="B4" s="225"/>
      <c r="C4" s="224" t="s">
        <v>32</v>
      </c>
      <c r="D4" s="223" t="s">
        <v>31</v>
      </c>
      <c r="E4" s="222" t="s">
        <v>136</v>
      </c>
      <c r="F4" s="222" t="s">
        <v>135</v>
      </c>
      <c r="G4" s="221" t="s">
        <v>134</v>
      </c>
      <c r="H4" s="96"/>
      <c r="I4" s="222" t="s">
        <v>136</v>
      </c>
      <c r="J4" s="222" t="s">
        <v>135</v>
      </c>
      <c r="K4" s="221" t="s">
        <v>134</v>
      </c>
      <c r="L4" s="197"/>
    </row>
    <row r="5" spans="1:13" x14ac:dyDescent="0.35">
      <c r="A5" s="220" t="s">
        <v>28</v>
      </c>
      <c r="B5" s="144" t="s">
        <v>81</v>
      </c>
      <c r="C5" s="22">
        <v>655</v>
      </c>
      <c r="D5" s="22">
        <v>1298</v>
      </c>
      <c r="E5" s="22">
        <v>1511</v>
      </c>
      <c r="F5" s="22">
        <v>168</v>
      </c>
      <c r="G5" s="22">
        <v>274</v>
      </c>
      <c r="H5" s="22">
        <v>3124</v>
      </c>
      <c r="I5" s="22">
        <v>518</v>
      </c>
      <c r="J5" s="22">
        <v>672</v>
      </c>
      <c r="K5" s="22">
        <v>1934</v>
      </c>
    </row>
    <row r="6" spans="1:13" ht="30" customHeight="1" x14ac:dyDescent="0.35">
      <c r="A6" s="218" t="s">
        <v>122</v>
      </c>
      <c r="B6" s="129" t="s">
        <v>81</v>
      </c>
      <c r="C6" s="20">
        <f>IF(SUM(C7,C16)=0,"-",SUM(C7,C16))</f>
        <v>22</v>
      </c>
      <c r="D6" s="20">
        <f>IF(SUM(D7,D16)=0,"-",SUM(D7,D16))</f>
        <v>37</v>
      </c>
      <c r="E6" s="20">
        <f>IF(SUM(E7,E16)=0,"-",SUM(E7,E16))</f>
        <v>31</v>
      </c>
      <c r="F6" s="20">
        <f>IF(SUM(F7,F16)=0,"-",SUM(F7,F16))</f>
        <v>1</v>
      </c>
      <c r="G6" s="20">
        <f>IF(SUM(G7,G16)=0,"-",SUM(G7,G16))</f>
        <v>27</v>
      </c>
      <c r="H6" s="20">
        <f>IF(SUM(H7,H16)=0,"-",SUM(H7,H16))</f>
        <v>292</v>
      </c>
      <c r="I6" s="20">
        <f>IF(SUM(I7,I16)=0,"-",SUM(I7,I16))</f>
        <v>66</v>
      </c>
      <c r="J6" s="20">
        <f>IF(SUM(J7,J16)=0,"-",SUM(J7,J16))</f>
        <v>18</v>
      </c>
      <c r="K6" s="20">
        <f>IF(SUM(K7,K16)=0,"-",SUM(K7,K16))</f>
        <v>208</v>
      </c>
    </row>
    <row r="7" spans="1:13" x14ac:dyDescent="0.35">
      <c r="A7" s="217" t="s">
        <v>26</v>
      </c>
      <c r="B7" s="125" t="s">
        <v>81</v>
      </c>
      <c r="C7" s="17">
        <f>IF(SUM(C8:C15)=0,"-",SUM(C8:C15))</f>
        <v>1</v>
      </c>
      <c r="D7" s="17">
        <f>IF(SUM(D8:D15)=0,"-",SUM(D8:D15))</f>
        <v>5</v>
      </c>
      <c r="E7" s="17">
        <f>IF(SUM(E8:E15)=0,"-",SUM(E8:E15))</f>
        <v>4</v>
      </c>
      <c r="F7" s="17">
        <f>IF(SUM(F8:F15)=0,"-",SUM(F8:F15))</f>
        <v>1</v>
      </c>
      <c r="G7" s="17">
        <f>IF(SUM(G8:G15)=0,"-",SUM(G8:G15))</f>
        <v>1</v>
      </c>
      <c r="H7" s="17">
        <f>IF(SUM(H8:H15)=0,"-",SUM(H8:H15))</f>
        <v>58</v>
      </c>
      <c r="I7" s="17">
        <f>IF(SUM(I8:I15)=0,"-",SUM(I8:I15))</f>
        <v>15</v>
      </c>
      <c r="J7" s="17">
        <f>IF(SUM(J8:J15)=0,"-",SUM(J8:J15))</f>
        <v>15</v>
      </c>
      <c r="K7" s="17">
        <f>IF(SUM(K8:K15)=0,"-",SUM(K8:K15))</f>
        <v>28</v>
      </c>
    </row>
    <row r="8" spans="1:13" x14ac:dyDescent="0.35">
      <c r="A8" s="216" t="s">
        <v>25</v>
      </c>
      <c r="B8" s="214" t="s">
        <v>81</v>
      </c>
      <c r="C8" s="180" t="s">
        <v>40</v>
      </c>
      <c r="D8" s="180" t="s">
        <v>40</v>
      </c>
      <c r="E8" s="180" t="s">
        <v>40</v>
      </c>
      <c r="F8" s="180" t="s">
        <v>40</v>
      </c>
      <c r="G8" s="180" t="s">
        <v>40</v>
      </c>
      <c r="H8" s="180" t="s">
        <v>40</v>
      </c>
      <c r="I8" s="180" t="s">
        <v>40</v>
      </c>
      <c r="J8" s="180" t="s">
        <v>40</v>
      </c>
      <c r="K8" s="180" t="s">
        <v>40</v>
      </c>
    </row>
    <row r="9" spans="1:13" x14ac:dyDescent="0.35">
      <c r="A9" s="216" t="s">
        <v>24</v>
      </c>
      <c r="B9" s="214" t="s">
        <v>81</v>
      </c>
      <c r="C9" s="180" t="s">
        <v>40</v>
      </c>
      <c r="D9" s="180" t="s">
        <v>40</v>
      </c>
      <c r="E9" s="180" t="s">
        <v>40</v>
      </c>
      <c r="F9" s="180" t="s">
        <v>40</v>
      </c>
      <c r="G9" s="180" t="s">
        <v>40</v>
      </c>
      <c r="H9" s="180" t="s">
        <v>40</v>
      </c>
      <c r="I9" s="180" t="s">
        <v>40</v>
      </c>
      <c r="J9" s="180" t="s">
        <v>40</v>
      </c>
      <c r="K9" s="180" t="s">
        <v>40</v>
      </c>
    </row>
    <row r="10" spans="1:13" x14ac:dyDescent="0.35">
      <c r="A10" s="216" t="s">
        <v>23</v>
      </c>
      <c r="B10" s="214" t="s">
        <v>81</v>
      </c>
      <c r="C10" s="180" t="s">
        <v>40</v>
      </c>
      <c r="D10" s="180" t="s">
        <v>40</v>
      </c>
      <c r="E10" s="180" t="s">
        <v>40</v>
      </c>
      <c r="F10" s="180" t="s">
        <v>40</v>
      </c>
      <c r="G10" s="180" t="s">
        <v>40</v>
      </c>
      <c r="H10" s="180">
        <v>24</v>
      </c>
      <c r="I10" s="180">
        <v>9</v>
      </c>
      <c r="J10" s="180">
        <v>4</v>
      </c>
      <c r="K10" s="180">
        <v>11</v>
      </c>
    </row>
    <row r="11" spans="1:13" x14ac:dyDescent="0.35">
      <c r="A11" s="216" t="s">
        <v>22</v>
      </c>
      <c r="B11" s="214" t="s">
        <v>81</v>
      </c>
      <c r="C11" s="180" t="s">
        <v>40</v>
      </c>
      <c r="D11" s="180" t="s">
        <v>40</v>
      </c>
      <c r="E11" s="180" t="s">
        <v>40</v>
      </c>
      <c r="F11" s="180" t="s">
        <v>40</v>
      </c>
      <c r="G11" s="180" t="s">
        <v>40</v>
      </c>
      <c r="H11" s="180" t="s">
        <v>40</v>
      </c>
      <c r="I11" s="180" t="s">
        <v>40</v>
      </c>
      <c r="J11" s="180" t="s">
        <v>40</v>
      </c>
      <c r="K11" s="180" t="s">
        <v>40</v>
      </c>
    </row>
    <row r="12" spans="1:13" x14ac:dyDescent="0.35">
      <c r="A12" s="216" t="s">
        <v>21</v>
      </c>
      <c r="B12" s="214" t="s">
        <v>81</v>
      </c>
      <c r="C12" s="180" t="s">
        <v>40</v>
      </c>
      <c r="D12" s="180" t="s">
        <v>40</v>
      </c>
      <c r="E12" s="180" t="s">
        <v>40</v>
      </c>
      <c r="F12" s="180" t="s">
        <v>40</v>
      </c>
      <c r="G12" s="180" t="s">
        <v>40</v>
      </c>
      <c r="H12" s="180">
        <v>2</v>
      </c>
      <c r="I12" s="180">
        <v>2</v>
      </c>
      <c r="J12" s="180" t="s">
        <v>40</v>
      </c>
      <c r="K12" s="180" t="s">
        <v>40</v>
      </c>
    </row>
    <row r="13" spans="1:13" x14ac:dyDescent="0.35">
      <c r="A13" s="216" t="s">
        <v>56</v>
      </c>
      <c r="B13" s="214" t="s">
        <v>81</v>
      </c>
      <c r="C13" s="180" t="s">
        <v>40</v>
      </c>
      <c r="D13" s="180" t="s">
        <v>40</v>
      </c>
      <c r="E13" s="180" t="s">
        <v>40</v>
      </c>
      <c r="F13" s="180" t="s">
        <v>40</v>
      </c>
      <c r="G13" s="180" t="s">
        <v>40</v>
      </c>
      <c r="H13" s="180" t="s">
        <v>40</v>
      </c>
      <c r="I13" s="180" t="s">
        <v>40</v>
      </c>
      <c r="J13" s="180" t="s">
        <v>40</v>
      </c>
      <c r="K13" s="180" t="s">
        <v>40</v>
      </c>
    </row>
    <row r="14" spans="1:13" x14ac:dyDescent="0.35">
      <c r="A14" s="216" t="s">
        <v>133</v>
      </c>
      <c r="B14" s="214" t="s">
        <v>81</v>
      </c>
      <c r="C14" s="180">
        <v>1</v>
      </c>
      <c r="D14" s="180">
        <v>1</v>
      </c>
      <c r="E14" s="180" t="s">
        <v>40</v>
      </c>
      <c r="F14" s="180">
        <v>1</v>
      </c>
      <c r="G14" s="180">
        <v>1</v>
      </c>
      <c r="H14" s="180">
        <v>10</v>
      </c>
      <c r="I14" s="180">
        <v>2</v>
      </c>
      <c r="J14" s="180" t="s">
        <v>40</v>
      </c>
      <c r="K14" s="180">
        <v>8</v>
      </c>
    </row>
    <row r="15" spans="1:13" x14ac:dyDescent="0.35">
      <c r="A15" s="216" t="s">
        <v>18</v>
      </c>
      <c r="B15" s="214" t="s">
        <v>81</v>
      </c>
      <c r="C15" s="180" t="s">
        <v>40</v>
      </c>
      <c r="D15" s="180">
        <v>4</v>
      </c>
      <c r="E15" s="180">
        <v>4</v>
      </c>
      <c r="F15" s="180" t="s">
        <v>40</v>
      </c>
      <c r="G15" s="180" t="s">
        <v>40</v>
      </c>
      <c r="H15" s="180">
        <v>22</v>
      </c>
      <c r="I15" s="180">
        <v>2</v>
      </c>
      <c r="J15" s="180">
        <v>11</v>
      </c>
      <c r="K15" s="180">
        <v>9</v>
      </c>
    </row>
    <row r="16" spans="1:13" x14ac:dyDescent="0.35">
      <c r="A16" s="219" t="s">
        <v>17</v>
      </c>
      <c r="B16" s="125" t="s">
        <v>81</v>
      </c>
      <c r="C16" s="17">
        <v>21</v>
      </c>
      <c r="D16" s="17">
        <v>32</v>
      </c>
      <c r="E16" s="17">
        <v>27</v>
      </c>
      <c r="F16" s="17" t="s">
        <v>40</v>
      </c>
      <c r="G16" s="17">
        <v>26</v>
      </c>
      <c r="H16" s="17">
        <v>234</v>
      </c>
      <c r="I16" s="17">
        <v>51</v>
      </c>
      <c r="J16" s="17">
        <v>3</v>
      </c>
      <c r="K16" s="17">
        <v>180</v>
      </c>
    </row>
    <row r="17" spans="1:11" ht="30" customHeight="1" x14ac:dyDescent="0.35">
      <c r="A17" s="218" t="s">
        <v>16</v>
      </c>
      <c r="B17" s="129" t="s">
        <v>81</v>
      </c>
      <c r="C17" s="20" t="str">
        <f>C18</f>
        <v>-</v>
      </c>
      <c r="D17" s="20" t="str">
        <f>D18</f>
        <v>-</v>
      </c>
      <c r="E17" s="20" t="str">
        <f>E18</f>
        <v>-</v>
      </c>
      <c r="F17" s="20" t="str">
        <f>F18</f>
        <v>-</v>
      </c>
      <c r="G17" s="20" t="str">
        <f>G18</f>
        <v>-</v>
      </c>
      <c r="H17" s="20">
        <f>H18</f>
        <v>78</v>
      </c>
      <c r="I17" s="20">
        <f>I18</f>
        <v>15</v>
      </c>
      <c r="J17" s="20">
        <f>J18</f>
        <v>21</v>
      </c>
      <c r="K17" s="20">
        <f>K18</f>
        <v>42</v>
      </c>
    </row>
    <row r="18" spans="1:11" x14ac:dyDescent="0.35">
      <c r="A18" s="217" t="s">
        <v>15</v>
      </c>
      <c r="B18" s="125" t="s">
        <v>81</v>
      </c>
      <c r="C18" s="17" t="s">
        <v>8</v>
      </c>
      <c r="D18" s="17" t="s">
        <v>8</v>
      </c>
      <c r="E18" s="17" t="s">
        <v>8</v>
      </c>
      <c r="F18" s="17" t="s">
        <v>8</v>
      </c>
      <c r="G18" s="17" t="s">
        <v>8</v>
      </c>
      <c r="H18" s="17">
        <v>78</v>
      </c>
      <c r="I18" s="17">
        <v>15</v>
      </c>
      <c r="J18" s="17">
        <v>21</v>
      </c>
      <c r="K18" s="17">
        <v>42</v>
      </c>
    </row>
    <row r="19" spans="1:11" x14ac:dyDescent="0.35">
      <c r="A19" s="216" t="s">
        <v>14</v>
      </c>
      <c r="B19" s="214" t="s">
        <v>81</v>
      </c>
      <c r="C19" s="180" t="s">
        <v>40</v>
      </c>
      <c r="D19" s="180" t="s">
        <v>40</v>
      </c>
      <c r="E19" s="180" t="s">
        <v>40</v>
      </c>
      <c r="F19" s="180" t="s">
        <v>40</v>
      </c>
      <c r="G19" s="180" t="s">
        <v>40</v>
      </c>
      <c r="H19" s="180">
        <v>45</v>
      </c>
      <c r="I19" s="180">
        <v>13</v>
      </c>
      <c r="J19" s="180">
        <v>12</v>
      </c>
      <c r="K19" s="180">
        <v>20</v>
      </c>
    </row>
    <row r="20" spans="1:11" x14ac:dyDescent="0.35">
      <c r="A20" s="216" t="s">
        <v>13</v>
      </c>
      <c r="B20" s="214" t="s">
        <v>81</v>
      </c>
      <c r="C20" s="180" t="s">
        <v>40</v>
      </c>
      <c r="D20" s="180" t="s">
        <v>40</v>
      </c>
      <c r="E20" s="180" t="s">
        <v>40</v>
      </c>
      <c r="F20" s="180" t="s">
        <v>40</v>
      </c>
      <c r="G20" s="180" t="s">
        <v>40</v>
      </c>
      <c r="H20" s="180">
        <v>33</v>
      </c>
      <c r="I20" s="180">
        <v>2</v>
      </c>
      <c r="J20" s="180">
        <v>9</v>
      </c>
      <c r="K20" s="180">
        <v>22</v>
      </c>
    </row>
    <row r="21" spans="1:11" x14ac:dyDescent="0.35">
      <c r="A21" s="216" t="s">
        <v>12</v>
      </c>
      <c r="B21" s="214" t="s">
        <v>81</v>
      </c>
      <c r="C21" s="180" t="s">
        <v>40</v>
      </c>
      <c r="D21" s="180" t="s">
        <v>40</v>
      </c>
      <c r="E21" s="180" t="s">
        <v>40</v>
      </c>
      <c r="F21" s="180" t="s">
        <v>40</v>
      </c>
      <c r="G21" s="180" t="s">
        <v>40</v>
      </c>
      <c r="H21" s="180" t="s">
        <v>8</v>
      </c>
      <c r="I21" s="180" t="s">
        <v>40</v>
      </c>
      <c r="J21" s="180" t="s">
        <v>40</v>
      </c>
      <c r="K21" s="180" t="s">
        <v>40</v>
      </c>
    </row>
    <row r="22" spans="1:11" x14ac:dyDescent="0.35">
      <c r="A22" s="216" t="s">
        <v>11</v>
      </c>
      <c r="B22" s="214" t="s">
        <v>81</v>
      </c>
      <c r="C22" s="180" t="s">
        <v>40</v>
      </c>
      <c r="D22" s="180" t="s">
        <v>40</v>
      </c>
      <c r="E22" s="180" t="s">
        <v>40</v>
      </c>
      <c r="F22" s="180" t="s">
        <v>40</v>
      </c>
      <c r="G22" s="180" t="s">
        <v>40</v>
      </c>
      <c r="H22" s="180" t="s">
        <v>8</v>
      </c>
      <c r="I22" s="180" t="s">
        <v>40</v>
      </c>
      <c r="J22" s="180" t="s">
        <v>40</v>
      </c>
      <c r="K22" s="180" t="s">
        <v>40</v>
      </c>
    </row>
    <row r="23" spans="1:11" ht="30" customHeight="1" x14ac:dyDescent="0.35">
      <c r="A23" s="218" t="s">
        <v>100</v>
      </c>
      <c r="B23" s="129" t="s">
        <v>81</v>
      </c>
      <c r="C23" s="20" t="s">
        <v>40</v>
      </c>
      <c r="D23" s="20" t="s">
        <v>40</v>
      </c>
      <c r="E23" s="20" t="s">
        <v>40</v>
      </c>
      <c r="F23" s="20" t="s">
        <v>40</v>
      </c>
      <c r="G23" s="20" t="s">
        <v>40</v>
      </c>
      <c r="H23" s="20" t="s">
        <v>40</v>
      </c>
      <c r="I23" s="20" t="s">
        <v>40</v>
      </c>
      <c r="J23" s="20" t="s">
        <v>40</v>
      </c>
      <c r="K23" s="20" t="s">
        <v>40</v>
      </c>
    </row>
    <row r="24" spans="1:11" x14ac:dyDescent="0.35">
      <c r="A24" s="217" t="s">
        <v>9</v>
      </c>
      <c r="B24" s="125" t="s">
        <v>81</v>
      </c>
      <c r="C24" s="17" t="s">
        <v>40</v>
      </c>
      <c r="D24" s="17" t="s">
        <v>40</v>
      </c>
      <c r="E24" s="17" t="s">
        <v>40</v>
      </c>
      <c r="F24" s="17" t="s">
        <v>40</v>
      </c>
      <c r="G24" s="17" t="s">
        <v>40</v>
      </c>
      <c r="H24" s="17">
        <v>71</v>
      </c>
      <c r="I24" s="17">
        <v>17</v>
      </c>
      <c r="J24" s="17" t="s">
        <v>40</v>
      </c>
      <c r="K24" s="17">
        <v>54</v>
      </c>
    </row>
    <row r="25" spans="1:11" x14ac:dyDescent="0.35">
      <c r="A25" s="216" t="s">
        <v>7</v>
      </c>
      <c r="B25" s="214" t="s">
        <v>81</v>
      </c>
      <c r="C25" s="180" t="s">
        <v>40</v>
      </c>
      <c r="D25" s="180" t="s">
        <v>40</v>
      </c>
      <c r="E25" s="180" t="s">
        <v>40</v>
      </c>
      <c r="F25" s="180" t="s">
        <v>40</v>
      </c>
      <c r="G25" s="180" t="s">
        <v>40</v>
      </c>
      <c r="H25" s="180" t="s">
        <v>8</v>
      </c>
      <c r="I25" s="180" t="s">
        <v>40</v>
      </c>
      <c r="J25" s="180" t="s">
        <v>40</v>
      </c>
      <c r="K25" s="180" t="s">
        <v>40</v>
      </c>
    </row>
    <row r="26" spans="1:11" x14ac:dyDescent="0.35">
      <c r="A26" s="216" t="s">
        <v>6</v>
      </c>
      <c r="B26" s="214" t="s">
        <v>81</v>
      </c>
      <c r="C26" s="180" t="s">
        <v>40</v>
      </c>
      <c r="D26" s="180" t="s">
        <v>40</v>
      </c>
      <c r="E26" s="180" t="s">
        <v>40</v>
      </c>
      <c r="F26" s="180" t="s">
        <v>40</v>
      </c>
      <c r="G26" s="180" t="s">
        <v>40</v>
      </c>
      <c r="H26" s="180" t="s">
        <v>8</v>
      </c>
      <c r="I26" s="180" t="s">
        <v>40</v>
      </c>
      <c r="J26" s="180" t="s">
        <v>40</v>
      </c>
      <c r="K26" s="180" t="s">
        <v>40</v>
      </c>
    </row>
    <row r="27" spans="1:11" x14ac:dyDescent="0.35">
      <c r="A27" s="216" t="s">
        <v>5</v>
      </c>
      <c r="B27" s="214" t="s">
        <v>81</v>
      </c>
      <c r="C27" s="180" t="s">
        <v>40</v>
      </c>
      <c r="D27" s="180" t="s">
        <v>40</v>
      </c>
      <c r="E27" s="180" t="s">
        <v>40</v>
      </c>
      <c r="F27" s="180" t="s">
        <v>40</v>
      </c>
      <c r="G27" s="180" t="s">
        <v>40</v>
      </c>
      <c r="H27" s="180">
        <v>5</v>
      </c>
      <c r="I27" s="180" t="s">
        <v>40</v>
      </c>
      <c r="J27" s="180" t="s">
        <v>40</v>
      </c>
      <c r="K27" s="180">
        <v>5</v>
      </c>
    </row>
    <row r="28" spans="1:11" x14ac:dyDescent="0.35">
      <c r="A28" s="216" t="s">
        <v>4</v>
      </c>
      <c r="B28" s="214" t="s">
        <v>81</v>
      </c>
      <c r="C28" s="180" t="s">
        <v>40</v>
      </c>
      <c r="D28" s="180" t="s">
        <v>40</v>
      </c>
      <c r="E28" s="180" t="s">
        <v>40</v>
      </c>
      <c r="F28" s="180" t="s">
        <v>40</v>
      </c>
      <c r="G28" s="180" t="s">
        <v>40</v>
      </c>
      <c r="H28" s="12">
        <v>55</v>
      </c>
      <c r="I28" s="12">
        <v>16</v>
      </c>
      <c r="J28" s="12" t="s">
        <v>40</v>
      </c>
      <c r="K28" s="12">
        <v>39</v>
      </c>
    </row>
    <row r="29" spans="1:11" x14ac:dyDescent="0.35">
      <c r="A29" s="215" t="s">
        <v>3</v>
      </c>
      <c r="B29" s="214" t="s">
        <v>81</v>
      </c>
      <c r="C29" s="180" t="s">
        <v>40</v>
      </c>
      <c r="D29" s="180" t="s">
        <v>40</v>
      </c>
      <c r="E29" s="180" t="s">
        <v>40</v>
      </c>
      <c r="F29" s="180" t="s">
        <v>40</v>
      </c>
      <c r="G29" s="213" t="s">
        <v>40</v>
      </c>
      <c r="H29" s="180">
        <v>11</v>
      </c>
      <c r="I29" s="180">
        <v>1</v>
      </c>
      <c r="J29" s="180" t="s">
        <v>40</v>
      </c>
      <c r="K29" s="180">
        <v>10</v>
      </c>
    </row>
    <row r="30" spans="1:11" x14ac:dyDescent="0.35">
      <c r="A30" s="47" t="s">
        <v>132</v>
      </c>
      <c r="B30" s="212"/>
      <c r="C30" s="210"/>
      <c r="D30" s="210"/>
      <c r="E30" s="210"/>
      <c r="F30" s="210"/>
      <c r="G30" s="210"/>
      <c r="H30" s="210"/>
      <c r="I30" s="210"/>
      <c r="J30" s="210"/>
      <c r="K30" s="210"/>
    </row>
    <row r="31" spans="1:11" s="15" customFormat="1" x14ac:dyDescent="0.35">
      <c r="A31" s="69"/>
      <c r="B31" s="211"/>
      <c r="C31" s="16"/>
      <c r="D31" s="16"/>
      <c r="E31" s="16"/>
      <c r="F31" s="16"/>
      <c r="H31" s="16"/>
      <c r="I31" s="16"/>
      <c r="J31" s="16"/>
    </row>
    <row r="32" spans="1:11" x14ac:dyDescent="0.35">
      <c r="A32" s="41"/>
      <c r="B32" s="178"/>
      <c r="C32" s="210"/>
      <c r="D32" s="210"/>
      <c r="E32" s="210"/>
      <c r="F32" s="210"/>
      <c r="G32" s="210"/>
      <c r="H32" s="210"/>
      <c r="I32" s="210"/>
      <c r="J32" s="210"/>
      <c r="K32" s="210"/>
    </row>
    <row r="33" spans="1:11" x14ac:dyDescent="0.35">
      <c r="A33" s="41"/>
      <c r="B33" s="178"/>
      <c r="C33" s="210"/>
      <c r="D33" s="210"/>
      <c r="E33" s="210"/>
      <c r="F33" s="210"/>
      <c r="G33" s="210"/>
      <c r="H33" s="210"/>
      <c r="I33" s="210"/>
      <c r="J33" s="210"/>
      <c r="K33" s="210"/>
    </row>
    <row r="34" spans="1:11" x14ac:dyDescent="0.35">
      <c r="A34" s="41"/>
      <c r="B34" s="178"/>
      <c r="C34" s="210"/>
      <c r="D34" s="210"/>
      <c r="E34" s="210"/>
      <c r="F34" s="210"/>
      <c r="G34" s="210"/>
      <c r="H34" s="210"/>
      <c r="I34" s="210"/>
      <c r="J34" s="210"/>
      <c r="K34" s="210"/>
    </row>
  </sheetData>
  <mergeCells count="6">
    <mergeCell ref="C2:G2"/>
    <mergeCell ref="H2:K2"/>
    <mergeCell ref="E3:G3"/>
    <mergeCell ref="H3:H4"/>
    <mergeCell ref="I3:K3"/>
    <mergeCell ref="C3:D3"/>
  </mergeCells>
  <phoneticPr fontId="5"/>
  <printOptions horizontalCentered="1"/>
  <pageMargins left="0.29527559055118113" right="0.29527559055118113" top="0.78740157480314965" bottom="0.19685039370078741" header="0" footer="0"/>
  <headerFooter alignWithMargins="0"/>
  <rowBreaks count="2" manualBreakCount="2">
    <brk id="16" max="9" man="1"/>
    <brk id="46067" min="246" max="9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9"/>
  <sheetViews>
    <sheetView showGridLines="0" zoomScale="78" zoomScaleNormal="78" zoomScaleSheetLayoutView="80" workbookViewId="0">
      <pane ySplit="3" topLeftCell="A4" activePane="bottomLeft" state="frozen"/>
      <selection activeCell="A59" sqref="A59:A61"/>
      <selection pane="bottomLeft" activeCell="A59" sqref="A59:A61"/>
    </sheetView>
  </sheetViews>
  <sheetFormatPr defaultRowHeight="15" x14ac:dyDescent="0.35"/>
  <cols>
    <col min="1" max="1" width="16.625" style="243" customWidth="1"/>
    <col min="2" max="3" width="6.375" style="240" customWidth="1"/>
    <col min="4" max="5" width="7.125" style="240" customWidth="1"/>
    <col min="6" max="7" width="6.125" style="240" customWidth="1"/>
    <col min="8" max="11" width="6.5" style="240" customWidth="1"/>
    <col min="12" max="12" width="6.5" style="241" customWidth="1"/>
    <col min="13" max="13" width="6.5" style="242" customWidth="1"/>
    <col min="14" max="14" width="6.5" style="241" customWidth="1"/>
    <col min="15" max="16" width="7.125" style="241" customWidth="1"/>
    <col min="17" max="18" width="6.125" style="241" customWidth="1"/>
    <col min="19" max="23" width="6.5" style="241" customWidth="1"/>
    <col min="24" max="24" width="9" style="241"/>
    <col min="25" max="16384" width="9" style="240"/>
  </cols>
  <sheetData>
    <row r="1" spans="1:24" s="276" customFormat="1" ht="18" customHeight="1" x14ac:dyDescent="0.15">
      <c r="A1" s="281" t="s">
        <v>154</v>
      </c>
      <c r="B1" s="281"/>
      <c r="C1" s="281"/>
      <c r="D1" s="280"/>
      <c r="E1" s="280"/>
      <c r="F1" s="278"/>
      <c r="G1" s="278"/>
      <c r="H1" s="278"/>
      <c r="I1" s="278"/>
      <c r="J1" s="278"/>
      <c r="K1" s="278"/>
      <c r="L1" s="279" t="s">
        <v>35</v>
      </c>
      <c r="M1" s="277"/>
      <c r="N1" s="277"/>
      <c r="O1" s="277"/>
      <c r="P1" s="277"/>
      <c r="Q1" s="277"/>
      <c r="R1" s="277"/>
      <c r="S1" s="277"/>
      <c r="T1" s="278"/>
      <c r="U1" s="277"/>
      <c r="V1" s="277"/>
      <c r="W1" s="277"/>
      <c r="X1" s="277"/>
    </row>
    <row r="2" spans="1:24" s="270" customFormat="1" ht="16.5" customHeight="1" x14ac:dyDescent="0.35">
      <c r="A2" s="275"/>
      <c r="B2" s="268" t="s">
        <v>153</v>
      </c>
      <c r="C2" s="268" t="s">
        <v>152</v>
      </c>
      <c r="D2" s="268" t="s">
        <v>151</v>
      </c>
      <c r="E2" s="268" t="s">
        <v>150</v>
      </c>
      <c r="F2" s="274" t="s">
        <v>149</v>
      </c>
      <c r="G2" s="273"/>
      <c r="H2" s="61"/>
      <c r="I2" s="61"/>
      <c r="J2" s="61"/>
      <c r="K2" s="61"/>
      <c r="L2" s="60"/>
      <c r="M2" s="265"/>
      <c r="N2" s="265"/>
      <c r="O2" s="265"/>
      <c r="P2" s="265"/>
      <c r="Q2" s="272"/>
      <c r="R2" s="272"/>
      <c r="S2" s="272"/>
      <c r="T2" s="272"/>
      <c r="U2" s="271"/>
      <c r="V2" s="271"/>
      <c r="W2" s="271"/>
      <c r="X2" s="271"/>
    </row>
    <row r="3" spans="1:24" ht="84" customHeight="1" x14ac:dyDescent="0.35">
      <c r="A3" s="269"/>
      <c r="B3" s="268"/>
      <c r="C3" s="268"/>
      <c r="D3" s="268"/>
      <c r="E3" s="268"/>
      <c r="F3" s="267" t="s">
        <v>33</v>
      </c>
      <c r="G3" s="266" t="s">
        <v>148</v>
      </c>
      <c r="H3" s="266" t="s">
        <v>147</v>
      </c>
      <c r="I3" s="266" t="s">
        <v>146</v>
      </c>
      <c r="J3" s="266" t="s">
        <v>145</v>
      </c>
      <c r="K3" s="266" t="s">
        <v>144</v>
      </c>
      <c r="L3" s="266" t="s">
        <v>143</v>
      </c>
      <c r="M3" s="265"/>
      <c r="N3" s="265"/>
      <c r="O3" s="265"/>
      <c r="P3" s="265"/>
      <c r="Q3" s="264"/>
      <c r="R3" s="264"/>
      <c r="S3" s="264"/>
      <c r="T3" s="264"/>
      <c r="U3" s="264"/>
      <c r="V3" s="264"/>
      <c r="W3" s="264"/>
    </row>
    <row r="4" spans="1:24" ht="16.5" customHeight="1" x14ac:dyDescent="0.35">
      <c r="A4" s="263" t="s">
        <v>28</v>
      </c>
      <c r="B4" s="262">
        <v>37</v>
      </c>
      <c r="C4" s="262">
        <v>539</v>
      </c>
      <c r="D4" s="262">
        <v>314</v>
      </c>
      <c r="E4" s="262">
        <v>1855</v>
      </c>
      <c r="F4" s="261">
        <v>1879</v>
      </c>
      <c r="G4" s="259">
        <v>1</v>
      </c>
      <c r="H4" s="259">
        <v>159</v>
      </c>
      <c r="I4" s="259">
        <v>62</v>
      </c>
      <c r="J4" s="260">
        <v>563</v>
      </c>
      <c r="K4" s="260">
        <v>405</v>
      </c>
      <c r="L4" s="259">
        <v>689</v>
      </c>
      <c r="M4" s="248"/>
      <c r="N4" s="248"/>
      <c r="O4" s="248"/>
      <c r="P4" s="248"/>
      <c r="Q4" s="248"/>
      <c r="R4" s="248"/>
      <c r="S4" s="248"/>
      <c r="T4" s="248"/>
    </row>
    <row r="5" spans="1:24" ht="33" customHeight="1" x14ac:dyDescent="0.35">
      <c r="A5" s="258" t="s">
        <v>122</v>
      </c>
      <c r="B5" s="128">
        <f>IF(SUM(B6,B15)=0,"-",SUM(B6,B15))</f>
        <v>1</v>
      </c>
      <c r="C5" s="128">
        <f>IF(SUM(C6,C15)=0,"-",SUM(C6,C15))</f>
        <v>22</v>
      </c>
      <c r="D5" s="128">
        <f>IF(SUM(D6,D15)=0,"-",SUM(D6,D15))</f>
        <v>19</v>
      </c>
      <c r="E5" s="128">
        <f>IF(SUM(E6,E15)=0,"-",SUM(E6,E15))</f>
        <v>277</v>
      </c>
      <c r="F5" s="128">
        <f>IF(SUM(F6,F15)=0,"-",SUM(F6,F15))</f>
        <v>154</v>
      </c>
      <c r="G5" s="128">
        <f>IF(SUM(G6,G15)=0,"-",SUM(G6,G15))</f>
        <v>1</v>
      </c>
      <c r="H5" s="128">
        <f>IF(SUM(H6,H15)=0,"-",SUM(H6,H15))</f>
        <v>4</v>
      </c>
      <c r="I5" s="128" t="str">
        <f>IF(SUM(I6,I15)=0,"-",SUM(I6,I15))</f>
        <v>-</v>
      </c>
      <c r="J5" s="128">
        <f>IF(SUM(J6,J15)=0,"-",SUM(J6,J15))</f>
        <v>85</v>
      </c>
      <c r="K5" s="128" t="str">
        <f>IF(SUM(K6,K15)=0,"-",SUM(K6,K15))</f>
        <v>-</v>
      </c>
      <c r="L5" s="128">
        <f>IF(SUM(L6,L15)=0,"-",SUM(L6,L15))</f>
        <v>64</v>
      </c>
      <c r="M5" s="248"/>
      <c r="N5" s="248"/>
      <c r="O5" s="248"/>
      <c r="P5" s="248"/>
      <c r="Q5" s="248"/>
      <c r="R5" s="248"/>
      <c r="S5" s="248"/>
      <c r="T5" s="248"/>
    </row>
    <row r="6" spans="1:24" ht="16.5" customHeight="1" x14ac:dyDescent="0.35">
      <c r="A6" s="257" t="s">
        <v>26</v>
      </c>
      <c r="B6" s="255">
        <f>IF(SUM(B7:B14)=0,"-",SUM(B7:B14))</f>
        <v>1</v>
      </c>
      <c r="C6" s="255">
        <f>IF(SUM(C7:C14)=0,"-",SUM(C7:C14))</f>
        <v>22</v>
      </c>
      <c r="D6" s="255">
        <f>IF(SUM(D7:D14)=0,"-",SUM(D7:D14))</f>
        <v>19</v>
      </c>
      <c r="E6" s="255">
        <f>IF(SUM(E7:E14)=0,"-",SUM(E7:E14))</f>
        <v>277</v>
      </c>
      <c r="F6" s="256">
        <f>IF(SUM(G6:L6)=0,"-",SUM(G6:L6))</f>
        <v>154</v>
      </c>
      <c r="G6" s="255">
        <f>IF(SUM(G7:G14)=0,"-",SUM(G7:G14))</f>
        <v>1</v>
      </c>
      <c r="H6" s="255">
        <f>IF(SUM(H7:H14)=0,"-",SUM(H7:H14))</f>
        <v>4</v>
      </c>
      <c r="I6" s="255" t="str">
        <f>IF(SUM(I7:I14)=0,"-",SUM(I7:I14))</f>
        <v>-</v>
      </c>
      <c r="J6" s="255">
        <f>IF(SUM(J7:J14)=0,"-",SUM(J7:J14))</f>
        <v>85</v>
      </c>
      <c r="K6" s="255" t="str">
        <f>IF(SUM(K7:K14)=0,"-",SUM(K7:K14))</f>
        <v>-</v>
      </c>
      <c r="L6" s="255">
        <f>IF(SUM(L7:L14)=0,"-",SUM(L7:L14))</f>
        <v>64</v>
      </c>
      <c r="M6" s="248"/>
      <c r="N6" s="248"/>
      <c r="O6" s="248"/>
      <c r="P6" s="248"/>
      <c r="Q6" s="248"/>
      <c r="R6" s="248"/>
      <c r="S6" s="248"/>
      <c r="T6" s="248"/>
      <c r="U6" s="248"/>
      <c r="V6" s="248"/>
      <c r="W6" s="248"/>
    </row>
    <row r="7" spans="1:24" ht="16.5" customHeight="1" x14ac:dyDescent="0.35">
      <c r="A7" s="14" t="s">
        <v>25</v>
      </c>
      <c r="B7" s="253" t="s">
        <v>40</v>
      </c>
      <c r="C7" s="253" t="s">
        <v>40</v>
      </c>
      <c r="D7" s="253" t="s">
        <v>40</v>
      </c>
      <c r="E7" s="253" t="s">
        <v>40</v>
      </c>
      <c r="F7" s="254" t="s">
        <v>8</v>
      </c>
      <c r="G7" s="253" t="s">
        <v>40</v>
      </c>
      <c r="H7" s="253" t="s">
        <v>40</v>
      </c>
      <c r="I7" s="253" t="s">
        <v>40</v>
      </c>
      <c r="J7" s="253" t="s">
        <v>40</v>
      </c>
      <c r="K7" s="253" t="s">
        <v>40</v>
      </c>
      <c r="L7" s="253" t="s">
        <v>40</v>
      </c>
      <c r="M7" s="248"/>
      <c r="N7" s="248"/>
      <c r="O7" s="248"/>
      <c r="P7" s="248"/>
      <c r="Q7" s="248"/>
      <c r="R7" s="248"/>
      <c r="S7" s="248"/>
      <c r="T7" s="248"/>
      <c r="U7" s="248"/>
      <c r="V7" s="248"/>
      <c r="W7" s="248"/>
    </row>
    <row r="8" spans="1:24" ht="16.5" customHeight="1" x14ac:dyDescent="0.35">
      <c r="A8" s="11" t="s">
        <v>24</v>
      </c>
      <c r="B8" s="251" t="s">
        <v>40</v>
      </c>
      <c r="C8" s="251" t="s">
        <v>40</v>
      </c>
      <c r="D8" s="251" t="s">
        <v>40</v>
      </c>
      <c r="E8" s="251" t="s">
        <v>40</v>
      </c>
      <c r="F8" s="252" t="s">
        <v>8</v>
      </c>
      <c r="G8" s="251" t="s">
        <v>40</v>
      </c>
      <c r="H8" s="251" t="s">
        <v>40</v>
      </c>
      <c r="I8" s="251" t="s">
        <v>40</v>
      </c>
      <c r="J8" s="251" t="s">
        <v>40</v>
      </c>
      <c r="K8" s="251" t="s">
        <v>40</v>
      </c>
      <c r="L8" s="251" t="s">
        <v>40</v>
      </c>
      <c r="M8" s="248"/>
      <c r="N8" s="248"/>
      <c r="O8" s="248"/>
      <c r="P8" s="248"/>
      <c r="Q8" s="248"/>
      <c r="R8" s="248"/>
      <c r="S8" s="248"/>
      <c r="T8" s="248"/>
      <c r="U8" s="248"/>
      <c r="V8" s="248"/>
      <c r="W8" s="248"/>
    </row>
    <row r="9" spans="1:24" ht="16.5" customHeight="1" x14ac:dyDescent="0.35">
      <c r="A9" s="11" t="s">
        <v>23</v>
      </c>
      <c r="B9" s="251">
        <v>1</v>
      </c>
      <c r="C9" s="251">
        <v>22</v>
      </c>
      <c r="D9" s="251">
        <v>19</v>
      </c>
      <c r="E9" s="251">
        <v>277</v>
      </c>
      <c r="F9" s="252">
        <v>154</v>
      </c>
      <c r="G9" s="251">
        <v>1</v>
      </c>
      <c r="H9" s="251">
        <v>4</v>
      </c>
      <c r="I9" s="251" t="s">
        <v>40</v>
      </c>
      <c r="J9" s="251">
        <v>85</v>
      </c>
      <c r="K9" s="251" t="s">
        <v>40</v>
      </c>
      <c r="L9" s="251">
        <v>64</v>
      </c>
      <c r="M9" s="248"/>
      <c r="N9" s="248"/>
      <c r="O9" s="248"/>
      <c r="P9" s="248"/>
      <c r="Q9" s="248"/>
      <c r="R9" s="248"/>
      <c r="S9" s="248"/>
      <c r="T9" s="248"/>
      <c r="U9" s="248"/>
      <c r="V9" s="248"/>
      <c r="W9" s="248"/>
    </row>
    <row r="10" spans="1:24" ht="16.5" customHeight="1" x14ac:dyDescent="0.35">
      <c r="A10" s="11" t="s">
        <v>22</v>
      </c>
      <c r="B10" s="251" t="s">
        <v>40</v>
      </c>
      <c r="C10" s="251" t="s">
        <v>40</v>
      </c>
      <c r="D10" s="251" t="s">
        <v>40</v>
      </c>
      <c r="E10" s="251" t="s">
        <v>40</v>
      </c>
      <c r="F10" s="252" t="s">
        <v>8</v>
      </c>
      <c r="G10" s="251" t="s">
        <v>40</v>
      </c>
      <c r="H10" s="251" t="s">
        <v>40</v>
      </c>
      <c r="I10" s="251" t="s">
        <v>40</v>
      </c>
      <c r="J10" s="251" t="s">
        <v>40</v>
      </c>
      <c r="K10" s="251" t="s">
        <v>40</v>
      </c>
      <c r="L10" s="251" t="s">
        <v>40</v>
      </c>
      <c r="M10" s="248"/>
      <c r="N10" s="248"/>
      <c r="O10" s="248"/>
      <c r="P10" s="248"/>
      <c r="Q10" s="248"/>
      <c r="R10" s="248"/>
      <c r="S10" s="248"/>
      <c r="T10" s="248"/>
      <c r="U10" s="248"/>
      <c r="V10" s="248"/>
      <c r="W10" s="248"/>
    </row>
    <row r="11" spans="1:24" ht="16.5" customHeight="1" x14ac:dyDescent="0.35">
      <c r="A11" s="11" t="s">
        <v>21</v>
      </c>
      <c r="B11" s="251" t="s">
        <v>40</v>
      </c>
      <c r="C11" s="251" t="s">
        <v>40</v>
      </c>
      <c r="D11" s="251" t="s">
        <v>40</v>
      </c>
      <c r="E11" s="251" t="s">
        <v>40</v>
      </c>
      <c r="F11" s="252" t="s">
        <v>8</v>
      </c>
      <c r="G11" s="251" t="s">
        <v>40</v>
      </c>
      <c r="H11" s="251" t="s">
        <v>40</v>
      </c>
      <c r="I11" s="251" t="s">
        <v>40</v>
      </c>
      <c r="J11" s="251" t="s">
        <v>40</v>
      </c>
      <c r="K11" s="251" t="s">
        <v>40</v>
      </c>
      <c r="L11" s="251" t="s">
        <v>40</v>
      </c>
      <c r="M11" s="248"/>
      <c r="N11" s="248"/>
      <c r="O11" s="248"/>
      <c r="P11" s="248"/>
      <c r="Q11" s="248"/>
      <c r="R11" s="248"/>
      <c r="S11" s="248"/>
      <c r="T11" s="248"/>
      <c r="U11" s="248"/>
      <c r="V11" s="248"/>
      <c r="W11" s="248"/>
    </row>
    <row r="12" spans="1:24" ht="16.5" customHeight="1" x14ac:dyDescent="0.35">
      <c r="A12" s="11" t="s">
        <v>56</v>
      </c>
      <c r="B12" s="251" t="s">
        <v>40</v>
      </c>
      <c r="C12" s="251" t="s">
        <v>40</v>
      </c>
      <c r="D12" s="251" t="s">
        <v>40</v>
      </c>
      <c r="E12" s="251" t="s">
        <v>40</v>
      </c>
      <c r="F12" s="252" t="s">
        <v>8</v>
      </c>
      <c r="G12" s="251" t="s">
        <v>40</v>
      </c>
      <c r="H12" s="251" t="s">
        <v>40</v>
      </c>
      <c r="I12" s="251" t="s">
        <v>40</v>
      </c>
      <c r="J12" s="251" t="s">
        <v>40</v>
      </c>
      <c r="K12" s="251" t="s">
        <v>40</v>
      </c>
      <c r="L12" s="251" t="s">
        <v>40</v>
      </c>
      <c r="M12" s="248"/>
      <c r="N12" s="248"/>
      <c r="O12" s="248"/>
      <c r="P12" s="248"/>
      <c r="Q12" s="248"/>
      <c r="R12" s="248"/>
      <c r="S12" s="248"/>
      <c r="T12" s="248"/>
      <c r="U12" s="248"/>
      <c r="V12" s="248"/>
      <c r="W12" s="248"/>
    </row>
    <row r="13" spans="1:24" ht="16.5" customHeight="1" x14ac:dyDescent="0.35">
      <c r="A13" s="11" t="s">
        <v>19</v>
      </c>
      <c r="B13" s="251" t="s">
        <v>40</v>
      </c>
      <c r="C13" s="251" t="s">
        <v>40</v>
      </c>
      <c r="D13" s="251" t="s">
        <v>40</v>
      </c>
      <c r="E13" s="251" t="s">
        <v>40</v>
      </c>
      <c r="F13" s="252" t="s">
        <v>8</v>
      </c>
      <c r="G13" s="251" t="s">
        <v>40</v>
      </c>
      <c r="H13" s="251" t="s">
        <v>40</v>
      </c>
      <c r="I13" s="251" t="s">
        <v>40</v>
      </c>
      <c r="J13" s="251" t="s">
        <v>40</v>
      </c>
      <c r="K13" s="251" t="s">
        <v>40</v>
      </c>
      <c r="L13" s="251" t="s">
        <v>40</v>
      </c>
      <c r="M13" s="248"/>
      <c r="N13" s="248"/>
      <c r="O13" s="248"/>
      <c r="P13" s="248"/>
      <c r="Q13" s="248"/>
      <c r="R13" s="248"/>
      <c r="S13" s="248"/>
      <c r="T13" s="248"/>
      <c r="U13" s="248"/>
      <c r="V13" s="248"/>
      <c r="W13" s="248"/>
    </row>
    <row r="14" spans="1:24" ht="16.5" customHeight="1" x14ac:dyDescent="0.35">
      <c r="A14" s="8" t="s">
        <v>18</v>
      </c>
      <c r="B14" s="249" t="s">
        <v>40</v>
      </c>
      <c r="C14" s="249" t="s">
        <v>40</v>
      </c>
      <c r="D14" s="249" t="s">
        <v>40</v>
      </c>
      <c r="E14" s="249" t="s">
        <v>40</v>
      </c>
      <c r="F14" s="250" t="s">
        <v>8</v>
      </c>
      <c r="G14" s="249" t="s">
        <v>40</v>
      </c>
      <c r="H14" s="249" t="s">
        <v>40</v>
      </c>
      <c r="I14" s="249" t="s">
        <v>40</v>
      </c>
      <c r="J14" s="249" t="s">
        <v>40</v>
      </c>
      <c r="K14" s="249" t="s">
        <v>40</v>
      </c>
      <c r="L14" s="249" t="s">
        <v>40</v>
      </c>
      <c r="M14" s="248"/>
      <c r="N14" s="248"/>
      <c r="O14" s="248"/>
      <c r="P14" s="248"/>
      <c r="Q14" s="248"/>
      <c r="R14" s="248"/>
      <c r="S14" s="248"/>
      <c r="T14" s="248"/>
      <c r="U14" s="248"/>
      <c r="V14" s="248"/>
      <c r="W14" s="248"/>
    </row>
    <row r="15" spans="1:24" ht="16.5" customHeight="1" x14ac:dyDescent="0.35">
      <c r="A15" s="19" t="s">
        <v>17</v>
      </c>
      <c r="B15" s="255" t="s">
        <v>40</v>
      </c>
      <c r="C15" s="255" t="s">
        <v>40</v>
      </c>
      <c r="D15" s="255" t="s">
        <v>40</v>
      </c>
      <c r="E15" s="255" t="s">
        <v>40</v>
      </c>
      <c r="F15" s="256" t="s">
        <v>40</v>
      </c>
      <c r="G15" s="255" t="s">
        <v>40</v>
      </c>
      <c r="H15" s="255" t="s">
        <v>40</v>
      </c>
      <c r="I15" s="255" t="s">
        <v>40</v>
      </c>
      <c r="J15" s="255" t="s">
        <v>40</v>
      </c>
      <c r="K15" s="255" t="s">
        <v>40</v>
      </c>
      <c r="L15" s="255" t="s">
        <v>40</v>
      </c>
      <c r="M15" s="248"/>
      <c r="N15" s="248"/>
      <c r="O15" s="248"/>
      <c r="P15" s="248"/>
      <c r="Q15" s="248"/>
      <c r="R15" s="248"/>
      <c r="S15" s="248"/>
      <c r="T15" s="248"/>
      <c r="U15" s="248"/>
      <c r="V15" s="248"/>
      <c r="W15" s="248"/>
    </row>
    <row r="16" spans="1:24" ht="33" customHeight="1" x14ac:dyDescent="0.35">
      <c r="A16" s="21" t="s">
        <v>16</v>
      </c>
      <c r="B16" s="128">
        <f>B17</f>
        <v>4</v>
      </c>
      <c r="C16" s="128">
        <f>C17</f>
        <v>21</v>
      </c>
      <c r="D16" s="128">
        <f>D17</f>
        <v>9</v>
      </c>
      <c r="E16" s="128">
        <f>E17</f>
        <v>41</v>
      </c>
      <c r="F16" s="128">
        <f>F17</f>
        <v>85</v>
      </c>
      <c r="G16" s="128" t="str">
        <f>G17</f>
        <v>-</v>
      </c>
      <c r="H16" s="128" t="str">
        <f>H17</f>
        <v>-</v>
      </c>
      <c r="I16" s="128" t="str">
        <f>I17</f>
        <v>-</v>
      </c>
      <c r="J16" s="128">
        <f>J17</f>
        <v>62</v>
      </c>
      <c r="K16" s="128" t="str">
        <f>K17</f>
        <v>-</v>
      </c>
      <c r="L16" s="128">
        <f>L17</f>
        <v>23</v>
      </c>
      <c r="M16" s="248"/>
      <c r="N16" s="248"/>
      <c r="O16" s="248"/>
      <c r="P16" s="248"/>
      <c r="Q16" s="248"/>
      <c r="R16" s="248"/>
      <c r="S16" s="248"/>
      <c r="T16" s="248"/>
      <c r="U16" s="248"/>
      <c r="V16" s="248"/>
      <c r="W16" s="248"/>
    </row>
    <row r="17" spans="1:24" ht="16.5" customHeight="1" x14ac:dyDescent="0.35">
      <c r="A17" s="257" t="s">
        <v>15</v>
      </c>
      <c r="B17" s="255">
        <v>4</v>
      </c>
      <c r="C17" s="255">
        <v>21</v>
      </c>
      <c r="D17" s="255">
        <v>9</v>
      </c>
      <c r="E17" s="255">
        <v>41</v>
      </c>
      <c r="F17" s="256">
        <v>85</v>
      </c>
      <c r="G17" s="255" t="s">
        <v>8</v>
      </c>
      <c r="H17" s="255" t="s">
        <v>8</v>
      </c>
      <c r="I17" s="255" t="s">
        <v>8</v>
      </c>
      <c r="J17" s="255">
        <v>62</v>
      </c>
      <c r="K17" s="255" t="s">
        <v>8</v>
      </c>
      <c r="L17" s="255">
        <v>23</v>
      </c>
      <c r="M17" s="248"/>
      <c r="N17" s="248"/>
      <c r="O17" s="248"/>
      <c r="P17" s="248"/>
      <c r="Q17" s="248"/>
      <c r="R17" s="248"/>
      <c r="S17" s="248"/>
      <c r="T17" s="248"/>
      <c r="U17" s="248"/>
      <c r="V17" s="248"/>
      <c r="W17" s="248"/>
    </row>
    <row r="18" spans="1:24" ht="16.5" customHeight="1" x14ac:dyDescent="0.35">
      <c r="A18" s="14" t="s">
        <v>14</v>
      </c>
      <c r="B18" s="253">
        <v>4</v>
      </c>
      <c r="C18" s="253">
        <v>21</v>
      </c>
      <c r="D18" s="253">
        <v>9</v>
      </c>
      <c r="E18" s="253">
        <v>41</v>
      </c>
      <c r="F18" s="254">
        <v>85</v>
      </c>
      <c r="G18" s="253" t="s">
        <v>40</v>
      </c>
      <c r="H18" s="253" t="s">
        <v>40</v>
      </c>
      <c r="I18" s="253" t="s">
        <v>40</v>
      </c>
      <c r="J18" s="253">
        <v>62</v>
      </c>
      <c r="K18" s="253" t="s">
        <v>40</v>
      </c>
      <c r="L18" s="253">
        <v>23</v>
      </c>
      <c r="M18" s="248"/>
      <c r="N18" s="248"/>
      <c r="O18" s="248"/>
      <c r="P18" s="248"/>
      <c r="Q18" s="248"/>
      <c r="R18" s="248"/>
      <c r="S18" s="248"/>
      <c r="T18" s="248"/>
      <c r="U18" s="248"/>
      <c r="V18" s="248"/>
      <c r="W18" s="248"/>
    </row>
    <row r="19" spans="1:24" ht="16.5" customHeight="1" x14ac:dyDescent="0.35">
      <c r="A19" s="11" t="s">
        <v>13</v>
      </c>
      <c r="B19" s="251" t="s">
        <v>40</v>
      </c>
      <c r="C19" s="251" t="s">
        <v>40</v>
      </c>
      <c r="D19" s="251" t="s">
        <v>40</v>
      </c>
      <c r="E19" s="251" t="s">
        <v>40</v>
      </c>
      <c r="F19" s="252" t="s">
        <v>8</v>
      </c>
      <c r="G19" s="251" t="s">
        <v>40</v>
      </c>
      <c r="H19" s="251" t="s">
        <v>40</v>
      </c>
      <c r="I19" s="251" t="s">
        <v>40</v>
      </c>
      <c r="J19" s="251" t="s">
        <v>40</v>
      </c>
      <c r="K19" s="251" t="s">
        <v>40</v>
      </c>
      <c r="L19" s="251" t="s">
        <v>40</v>
      </c>
      <c r="M19" s="248"/>
      <c r="N19" s="248"/>
      <c r="O19" s="248"/>
      <c r="P19" s="248"/>
      <c r="Q19" s="248"/>
      <c r="R19" s="248"/>
      <c r="S19" s="248"/>
      <c r="T19" s="248"/>
      <c r="U19" s="248"/>
      <c r="V19" s="248"/>
      <c r="W19" s="248"/>
    </row>
    <row r="20" spans="1:24" ht="16.5" customHeight="1" x14ac:dyDescent="0.35">
      <c r="A20" s="11" t="s">
        <v>12</v>
      </c>
      <c r="B20" s="251" t="s">
        <v>40</v>
      </c>
      <c r="C20" s="251" t="s">
        <v>40</v>
      </c>
      <c r="D20" s="251" t="s">
        <v>40</v>
      </c>
      <c r="E20" s="251" t="s">
        <v>40</v>
      </c>
      <c r="F20" s="252" t="s">
        <v>8</v>
      </c>
      <c r="G20" s="251" t="s">
        <v>40</v>
      </c>
      <c r="H20" s="251" t="s">
        <v>40</v>
      </c>
      <c r="I20" s="251" t="s">
        <v>40</v>
      </c>
      <c r="J20" s="251" t="s">
        <v>40</v>
      </c>
      <c r="K20" s="251" t="s">
        <v>40</v>
      </c>
      <c r="L20" s="251" t="s">
        <v>40</v>
      </c>
      <c r="M20" s="248"/>
      <c r="N20" s="248"/>
      <c r="O20" s="248"/>
      <c r="P20" s="248"/>
      <c r="Q20" s="248"/>
      <c r="R20" s="248"/>
      <c r="S20" s="248"/>
      <c r="T20" s="248"/>
      <c r="U20" s="248"/>
      <c r="V20" s="248"/>
      <c r="W20" s="248"/>
    </row>
    <row r="21" spans="1:24" ht="16.5" customHeight="1" x14ac:dyDescent="0.35">
      <c r="A21" s="8" t="s">
        <v>11</v>
      </c>
      <c r="B21" s="249" t="s">
        <v>40</v>
      </c>
      <c r="C21" s="249" t="s">
        <v>40</v>
      </c>
      <c r="D21" s="249" t="s">
        <v>40</v>
      </c>
      <c r="E21" s="249" t="s">
        <v>40</v>
      </c>
      <c r="F21" s="250" t="s">
        <v>8</v>
      </c>
      <c r="G21" s="249" t="s">
        <v>40</v>
      </c>
      <c r="H21" s="249" t="s">
        <v>40</v>
      </c>
      <c r="I21" s="249" t="s">
        <v>40</v>
      </c>
      <c r="J21" s="249" t="s">
        <v>40</v>
      </c>
      <c r="K21" s="249" t="s">
        <v>40</v>
      </c>
      <c r="L21" s="249" t="s">
        <v>40</v>
      </c>
      <c r="M21" s="248"/>
      <c r="N21" s="248"/>
      <c r="O21" s="248"/>
      <c r="P21" s="248"/>
      <c r="Q21" s="248"/>
      <c r="R21" s="248"/>
      <c r="S21" s="248"/>
      <c r="T21" s="248"/>
      <c r="U21" s="248"/>
      <c r="V21" s="248"/>
      <c r="W21" s="248"/>
    </row>
    <row r="22" spans="1:24" ht="33" customHeight="1" x14ac:dyDescent="0.35">
      <c r="A22" s="21" t="s">
        <v>100</v>
      </c>
      <c r="B22" s="128">
        <f>B23</f>
        <v>1</v>
      </c>
      <c r="C22" s="128">
        <f>C23</f>
        <v>8</v>
      </c>
      <c r="D22" s="128" t="str">
        <f>D23</f>
        <v>-</v>
      </c>
      <c r="E22" s="128" t="str">
        <f>E23</f>
        <v>-</v>
      </c>
      <c r="F22" s="128" t="str">
        <f>F23</f>
        <v>-</v>
      </c>
      <c r="G22" s="128" t="str">
        <f>G23</f>
        <v>-</v>
      </c>
      <c r="H22" s="128">
        <f>H23</f>
        <v>3</v>
      </c>
      <c r="I22" s="128" t="str">
        <f>I23</f>
        <v>-</v>
      </c>
      <c r="J22" s="128">
        <f>J23</f>
        <v>35</v>
      </c>
      <c r="K22" s="128" t="str">
        <f>K23</f>
        <v>-</v>
      </c>
      <c r="L22" s="128">
        <f>L23</f>
        <v>44</v>
      </c>
      <c r="M22" s="248"/>
      <c r="N22" s="248"/>
      <c r="O22" s="248"/>
      <c r="P22" s="248"/>
      <c r="Q22" s="248"/>
      <c r="R22" s="248"/>
      <c r="S22" s="248"/>
      <c r="T22" s="248"/>
      <c r="U22" s="248"/>
      <c r="V22" s="248"/>
      <c r="W22" s="248"/>
    </row>
    <row r="23" spans="1:24" ht="16.5" customHeight="1" x14ac:dyDescent="0.35">
      <c r="A23" s="257" t="s">
        <v>9</v>
      </c>
      <c r="B23" s="255">
        <v>1</v>
      </c>
      <c r="C23" s="255">
        <v>8</v>
      </c>
      <c r="D23" s="255" t="s">
        <v>8</v>
      </c>
      <c r="E23" s="255" t="s">
        <v>8</v>
      </c>
      <c r="F23" s="256" t="s">
        <v>2</v>
      </c>
      <c r="G23" s="255" t="s">
        <v>8</v>
      </c>
      <c r="H23" s="255">
        <v>3</v>
      </c>
      <c r="I23" s="255" t="s">
        <v>8</v>
      </c>
      <c r="J23" s="255">
        <v>35</v>
      </c>
      <c r="K23" s="255" t="s">
        <v>8</v>
      </c>
      <c r="L23" s="255">
        <v>44</v>
      </c>
      <c r="M23" s="248"/>
      <c r="N23" s="248"/>
      <c r="O23" s="248"/>
      <c r="P23" s="248"/>
      <c r="Q23" s="248"/>
      <c r="R23" s="248"/>
      <c r="S23" s="248"/>
      <c r="T23" s="248"/>
      <c r="U23" s="248"/>
      <c r="V23" s="248"/>
      <c r="W23" s="248"/>
    </row>
    <row r="24" spans="1:24" ht="16.5" customHeight="1" x14ac:dyDescent="0.35">
      <c r="A24" s="14" t="s">
        <v>7</v>
      </c>
      <c r="B24" s="253" t="s">
        <v>2</v>
      </c>
      <c r="C24" s="253" t="s">
        <v>2</v>
      </c>
      <c r="D24" s="253" t="s">
        <v>2</v>
      </c>
      <c r="E24" s="253" t="s">
        <v>2</v>
      </c>
      <c r="F24" s="254" t="s">
        <v>2</v>
      </c>
      <c r="G24" s="253" t="s">
        <v>2</v>
      </c>
      <c r="H24" s="253" t="s">
        <v>2</v>
      </c>
      <c r="I24" s="253" t="s">
        <v>2</v>
      </c>
      <c r="J24" s="253" t="s">
        <v>2</v>
      </c>
      <c r="K24" s="253" t="s">
        <v>2</v>
      </c>
      <c r="L24" s="253" t="s">
        <v>2</v>
      </c>
      <c r="M24" s="248"/>
      <c r="N24" s="248"/>
      <c r="O24" s="248"/>
      <c r="P24" s="248"/>
      <c r="Q24" s="248"/>
      <c r="R24" s="248"/>
      <c r="S24" s="248"/>
      <c r="T24" s="248"/>
      <c r="U24" s="248"/>
      <c r="V24" s="248"/>
      <c r="W24" s="248"/>
    </row>
    <row r="25" spans="1:24" ht="16.5" customHeight="1" x14ac:dyDescent="0.35">
      <c r="A25" s="11" t="s">
        <v>6</v>
      </c>
      <c r="B25" s="251" t="s">
        <v>2</v>
      </c>
      <c r="C25" s="251" t="s">
        <v>2</v>
      </c>
      <c r="D25" s="251" t="s">
        <v>2</v>
      </c>
      <c r="E25" s="251" t="s">
        <v>2</v>
      </c>
      <c r="F25" s="252" t="s">
        <v>2</v>
      </c>
      <c r="G25" s="251" t="s">
        <v>2</v>
      </c>
      <c r="H25" s="251" t="s">
        <v>2</v>
      </c>
      <c r="I25" s="251" t="s">
        <v>2</v>
      </c>
      <c r="J25" s="251" t="s">
        <v>2</v>
      </c>
      <c r="K25" s="251" t="s">
        <v>2</v>
      </c>
      <c r="L25" s="251" t="s">
        <v>2</v>
      </c>
      <c r="M25" s="248"/>
      <c r="N25" s="248"/>
      <c r="O25" s="248"/>
      <c r="P25" s="248"/>
      <c r="Q25" s="248"/>
      <c r="R25" s="248"/>
      <c r="S25" s="248"/>
      <c r="T25" s="248"/>
      <c r="U25" s="248"/>
      <c r="V25" s="248"/>
      <c r="W25" s="248"/>
    </row>
    <row r="26" spans="1:24" ht="16.5" customHeight="1" x14ac:dyDescent="0.35">
      <c r="A26" s="11" t="s">
        <v>5</v>
      </c>
      <c r="B26" s="251">
        <v>1</v>
      </c>
      <c r="C26" s="251">
        <v>8</v>
      </c>
      <c r="D26" s="251" t="s">
        <v>2</v>
      </c>
      <c r="E26" s="251" t="s">
        <v>2</v>
      </c>
      <c r="F26" s="252">
        <v>82</v>
      </c>
      <c r="G26" s="251" t="s">
        <v>2</v>
      </c>
      <c r="H26" s="251">
        <v>3</v>
      </c>
      <c r="I26" s="251" t="s">
        <v>2</v>
      </c>
      <c r="J26" s="251">
        <v>35</v>
      </c>
      <c r="K26" s="251" t="s">
        <v>2</v>
      </c>
      <c r="L26" s="251">
        <v>44</v>
      </c>
      <c r="M26" s="248"/>
      <c r="N26" s="248"/>
      <c r="O26" s="248"/>
      <c r="P26" s="248"/>
      <c r="Q26" s="248"/>
      <c r="R26" s="248"/>
      <c r="S26" s="248"/>
      <c r="T26" s="248"/>
      <c r="U26" s="248"/>
      <c r="V26" s="248"/>
      <c r="W26" s="248"/>
    </row>
    <row r="27" spans="1:24" ht="16.5" customHeight="1" x14ac:dyDescent="0.35">
      <c r="A27" s="11" t="s">
        <v>4</v>
      </c>
      <c r="B27" s="251" t="s">
        <v>2</v>
      </c>
      <c r="C27" s="251" t="s">
        <v>2</v>
      </c>
      <c r="D27" s="251" t="s">
        <v>2</v>
      </c>
      <c r="E27" s="251" t="s">
        <v>2</v>
      </c>
      <c r="F27" s="252" t="s">
        <v>2</v>
      </c>
      <c r="G27" s="251" t="s">
        <v>2</v>
      </c>
      <c r="H27" s="251" t="s">
        <v>2</v>
      </c>
      <c r="I27" s="251" t="s">
        <v>2</v>
      </c>
      <c r="J27" s="251" t="s">
        <v>2</v>
      </c>
      <c r="K27" s="251" t="s">
        <v>2</v>
      </c>
      <c r="L27" s="251" t="s">
        <v>2</v>
      </c>
      <c r="M27" s="248"/>
      <c r="N27" s="248"/>
      <c r="O27" s="248"/>
      <c r="P27" s="248"/>
      <c r="Q27" s="248"/>
      <c r="R27" s="248"/>
      <c r="S27" s="248"/>
      <c r="T27" s="248"/>
      <c r="U27" s="248"/>
      <c r="V27" s="248"/>
      <c r="W27" s="248"/>
    </row>
    <row r="28" spans="1:24" ht="16.5" customHeight="1" x14ac:dyDescent="0.35">
      <c r="A28" s="8" t="s">
        <v>3</v>
      </c>
      <c r="B28" s="249" t="s">
        <v>2</v>
      </c>
      <c r="C28" s="249" t="s">
        <v>2</v>
      </c>
      <c r="D28" s="249" t="s">
        <v>2</v>
      </c>
      <c r="E28" s="249" t="s">
        <v>2</v>
      </c>
      <c r="F28" s="250" t="s">
        <v>2</v>
      </c>
      <c r="G28" s="249" t="s">
        <v>2</v>
      </c>
      <c r="H28" s="249" t="s">
        <v>2</v>
      </c>
      <c r="I28" s="249" t="s">
        <v>2</v>
      </c>
      <c r="J28" s="249" t="s">
        <v>2</v>
      </c>
      <c r="K28" s="249" t="s">
        <v>2</v>
      </c>
      <c r="L28" s="249" t="s">
        <v>2</v>
      </c>
      <c r="M28" s="248"/>
      <c r="N28" s="248"/>
      <c r="O28" s="248"/>
      <c r="P28" s="248"/>
      <c r="Q28" s="248"/>
      <c r="R28" s="248"/>
      <c r="S28" s="248"/>
      <c r="T28" s="248"/>
      <c r="U28" s="248"/>
      <c r="V28" s="248"/>
      <c r="W28" s="248"/>
    </row>
    <row r="29" spans="1:24" ht="16.5" customHeight="1" x14ac:dyDescent="0.35">
      <c r="A29" s="247" t="s">
        <v>79</v>
      </c>
      <c r="B29" s="244"/>
      <c r="C29" s="244"/>
      <c r="D29" s="244"/>
      <c r="E29" s="244"/>
      <c r="F29" s="244"/>
      <c r="G29" s="244"/>
      <c r="H29" s="244"/>
      <c r="I29" s="244"/>
      <c r="J29" s="244"/>
      <c r="K29" s="244"/>
      <c r="L29" s="244"/>
      <c r="M29" s="241"/>
    </row>
    <row r="30" spans="1:24" s="15" customFormat="1" ht="16.5" customHeight="1" x14ac:dyDescent="0.35">
      <c r="A30" s="69"/>
      <c r="B30" s="16"/>
      <c r="C30" s="16"/>
      <c r="D30" s="16"/>
      <c r="E30" s="16"/>
      <c r="F30" s="45"/>
      <c r="G30" s="45"/>
      <c r="H30" s="45"/>
      <c r="I30" s="45"/>
      <c r="J30" s="45"/>
      <c r="K30" s="45"/>
      <c r="L30" s="45"/>
      <c r="M30" s="45"/>
      <c r="N30" s="46"/>
      <c r="O30" s="46"/>
      <c r="P30" s="46"/>
      <c r="Q30" s="46"/>
      <c r="R30" s="46"/>
      <c r="S30" s="46"/>
      <c r="T30" s="46"/>
      <c r="U30" s="46"/>
      <c r="V30" s="46"/>
      <c r="W30" s="46"/>
      <c r="X30" s="46"/>
    </row>
    <row r="31" spans="1:24" x14ac:dyDescent="0.35">
      <c r="A31" s="246"/>
      <c r="B31" s="245"/>
      <c r="C31" s="245"/>
      <c r="D31" s="245"/>
      <c r="E31" s="245"/>
      <c r="F31" s="244"/>
      <c r="G31" s="244"/>
      <c r="H31" s="244"/>
      <c r="I31" s="244"/>
      <c r="J31" s="244"/>
      <c r="K31" s="244"/>
      <c r="L31" s="244"/>
      <c r="M31" s="241"/>
    </row>
    <row r="32" spans="1:24" x14ac:dyDescent="0.35">
      <c r="A32" s="246"/>
      <c r="B32" s="245"/>
      <c r="C32" s="245"/>
      <c r="D32" s="245"/>
      <c r="E32" s="245"/>
      <c r="F32" s="244"/>
      <c r="G32" s="244"/>
      <c r="H32" s="244"/>
      <c r="I32" s="244"/>
      <c r="J32" s="244"/>
      <c r="K32" s="244"/>
      <c r="L32" s="244"/>
      <c r="M32" s="241"/>
    </row>
    <row r="33" spans="1:13" x14ac:dyDescent="0.35">
      <c r="A33" s="246"/>
      <c r="B33" s="245"/>
      <c r="C33" s="245"/>
      <c r="D33" s="245"/>
      <c r="E33" s="245"/>
      <c r="F33" s="244"/>
      <c r="G33" s="244"/>
      <c r="H33" s="244"/>
      <c r="I33" s="244"/>
      <c r="J33" s="244"/>
      <c r="K33" s="244"/>
      <c r="L33" s="244"/>
      <c r="M33" s="241"/>
    </row>
    <row r="34" spans="1:13" x14ac:dyDescent="0.35">
      <c r="A34" s="246"/>
      <c r="B34" s="245"/>
      <c r="C34" s="245"/>
      <c r="D34" s="245"/>
      <c r="E34" s="245"/>
      <c r="F34" s="245"/>
      <c r="G34" s="245"/>
      <c r="H34" s="245"/>
      <c r="I34" s="245"/>
      <c r="J34" s="245"/>
      <c r="K34" s="245"/>
      <c r="L34" s="244"/>
      <c r="M34" s="241"/>
    </row>
    <row r="35" spans="1:13" x14ac:dyDescent="0.35">
      <c r="A35" s="246"/>
      <c r="B35" s="245"/>
      <c r="C35" s="245"/>
      <c r="D35" s="245"/>
      <c r="E35" s="245"/>
      <c r="F35" s="245"/>
      <c r="G35" s="245"/>
      <c r="H35" s="245"/>
      <c r="I35" s="245"/>
      <c r="J35" s="245"/>
      <c r="K35" s="245"/>
      <c r="L35" s="244"/>
      <c r="M35" s="241"/>
    </row>
    <row r="36" spans="1:13" x14ac:dyDescent="0.35">
      <c r="M36" s="241"/>
    </row>
    <row r="37" spans="1:13" x14ac:dyDescent="0.35">
      <c r="M37" s="241"/>
    </row>
    <row r="38" spans="1:13" x14ac:dyDescent="0.35">
      <c r="M38" s="241"/>
    </row>
    <row r="39" spans="1:13" x14ac:dyDescent="0.35">
      <c r="M39" s="241"/>
    </row>
    <row r="40" spans="1:13" x14ac:dyDescent="0.35">
      <c r="M40" s="241"/>
    </row>
    <row r="41" spans="1:13" x14ac:dyDescent="0.35">
      <c r="M41" s="241"/>
    </row>
    <row r="42" spans="1:13" x14ac:dyDescent="0.35">
      <c r="M42" s="241"/>
    </row>
    <row r="43" spans="1:13" x14ac:dyDescent="0.35">
      <c r="M43" s="241"/>
    </row>
    <row r="44" spans="1:13" x14ac:dyDescent="0.35">
      <c r="M44" s="241"/>
    </row>
    <row r="45" spans="1:13" x14ac:dyDescent="0.35">
      <c r="M45" s="241"/>
    </row>
    <row r="46" spans="1:13" x14ac:dyDescent="0.35">
      <c r="M46" s="241"/>
    </row>
    <row r="47" spans="1:13" x14ac:dyDescent="0.35">
      <c r="M47" s="241"/>
    </row>
    <row r="48" spans="1:13" x14ac:dyDescent="0.35">
      <c r="M48" s="241"/>
    </row>
    <row r="49" spans="13:13" x14ac:dyDescent="0.35">
      <c r="M49" s="241"/>
    </row>
    <row r="50" spans="13:13" x14ac:dyDescent="0.35">
      <c r="M50" s="241"/>
    </row>
    <row r="51" spans="13:13" x14ac:dyDescent="0.35">
      <c r="M51" s="241"/>
    </row>
    <row r="52" spans="13:13" x14ac:dyDescent="0.35">
      <c r="M52" s="241"/>
    </row>
    <row r="53" spans="13:13" x14ac:dyDescent="0.35">
      <c r="M53" s="241"/>
    </row>
    <row r="54" spans="13:13" x14ac:dyDescent="0.35">
      <c r="M54" s="241"/>
    </row>
    <row r="55" spans="13:13" x14ac:dyDescent="0.35">
      <c r="M55" s="241"/>
    </row>
    <row r="56" spans="13:13" x14ac:dyDescent="0.35">
      <c r="M56" s="241"/>
    </row>
    <row r="57" spans="13:13" x14ac:dyDescent="0.35">
      <c r="M57" s="241"/>
    </row>
    <row r="58" spans="13:13" x14ac:dyDescent="0.35">
      <c r="M58" s="241"/>
    </row>
    <row r="59" spans="13:13" x14ac:dyDescent="0.35">
      <c r="M59" s="241"/>
    </row>
    <row r="60" spans="13:13" x14ac:dyDescent="0.35">
      <c r="M60" s="241"/>
    </row>
    <row r="61" spans="13:13" x14ac:dyDescent="0.35">
      <c r="M61" s="241"/>
    </row>
    <row r="62" spans="13:13" x14ac:dyDescent="0.35">
      <c r="M62" s="241"/>
    </row>
    <row r="63" spans="13:13" x14ac:dyDescent="0.35">
      <c r="M63" s="241"/>
    </row>
    <row r="64" spans="13:13" x14ac:dyDescent="0.35">
      <c r="M64" s="241"/>
    </row>
    <row r="65" spans="13:13" x14ac:dyDescent="0.35">
      <c r="M65" s="241"/>
    </row>
    <row r="66" spans="13:13" x14ac:dyDescent="0.35">
      <c r="M66" s="241"/>
    </row>
    <row r="67" spans="13:13" x14ac:dyDescent="0.35">
      <c r="M67" s="241"/>
    </row>
    <row r="68" spans="13:13" x14ac:dyDescent="0.35">
      <c r="M68" s="241"/>
    </row>
    <row r="69" spans="13:13" x14ac:dyDescent="0.35">
      <c r="M69" s="241"/>
    </row>
    <row r="70" spans="13:13" x14ac:dyDescent="0.35">
      <c r="M70" s="241"/>
    </row>
    <row r="71" spans="13:13" x14ac:dyDescent="0.35">
      <c r="M71" s="241"/>
    </row>
    <row r="72" spans="13:13" x14ac:dyDescent="0.35">
      <c r="M72" s="241"/>
    </row>
    <row r="73" spans="13:13" x14ac:dyDescent="0.35">
      <c r="M73" s="241"/>
    </row>
    <row r="74" spans="13:13" x14ac:dyDescent="0.35">
      <c r="M74" s="241"/>
    </row>
    <row r="75" spans="13:13" x14ac:dyDescent="0.35">
      <c r="M75" s="241"/>
    </row>
    <row r="76" spans="13:13" x14ac:dyDescent="0.35">
      <c r="M76" s="241"/>
    </row>
    <row r="77" spans="13:13" x14ac:dyDescent="0.35">
      <c r="M77" s="241"/>
    </row>
    <row r="78" spans="13:13" x14ac:dyDescent="0.35">
      <c r="M78" s="241"/>
    </row>
    <row r="79" spans="13:13" x14ac:dyDescent="0.35">
      <c r="M79" s="241"/>
    </row>
    <row r="80" spans="13:13" x14ac:dyDescent="0.35">
      <c r="M80" s="241"/>
    </row>
    <row r="81" spans="13:13" x14ac:dyDescent="0.35">
      <c r="M81" s="241"/>
    </row>
    <row r="82" spans="13:13" x14ac:dyDescent="0.35">
      <c r="M82" s="241"/>
    </row>
    <row r="83" spans="13:13" x14ac:dyDescent="0.35">
      <c r="M83" s="241"/>
    </row>
    <row r="84" spans="13:13" x14ac:dyDescent="0.35">
      <c r="M84" s="241"/>
    </row>
    <row r="85" spans="13:13" x14ac:dyDescent="0.35">
      <c r="M85" s="241"/>
    </row>
    <row r="86" spans="13:13" x14ac:dyDescent="0.35">
      <c r="M86" s="241"/>
    </row>
    <row r="87" spans="13:13" x14ac:dyDescent="0.35">
      <c r="M87" s="241"/>
    </row>
    <row r="88" spans="13:13" x14ac:dyDescent="0.35">
      <c r="M88" s="241"/>
    </row>
    <row r="89" spans="13:13" x14ac:dyDescent="0.35">
      <c r="M89" s="241"/>
    </row>
    <row r="90" spans="13:13" x14ac:dyDescent="0.35">
      <c r="M90" s="241"/>
    </row>
    <row r="91" spans="13:13" x14ac:dyDescent="0.35">
      <c r="M91" s="241"/>
    </row>
    <row r="92" spans="13:13" x14ac:dyDescent="0.35">
      <c r="M92" s="241"/>
    </row>
    <row r="93" spans="13:13" x14ac:dyDescent="0.35">
      <c r="M93" s="241"/>
    </row>
    <row r="94" spans="13:13" x14ac:dyDescent="0.35">
      <c r="M94" s="241"/>
    </row>
    <row r="95" spans="13:13" x14ac:dyDescent="0.35">
      <c r="M95" s="241"/>
    </row>
    <row r="96" spans="13:13" x14ac:dyDescent="0.35">
      <c r="M96" s="241"/>
    </row>
    <row r="97" spans="13:13" x14ac:dyDescent="0.35">
      <c r="M97" s="241"/>
    </row>
    <row r="98" spans="13:13" x14ac:dyDescent="0.35">
      <c r="M98" s="241"/>
    </row>
    <row r="99" spans="13:13" x14ac:dyDescent="0.35">
      <c r="M99" s="241"/>
    </row>
    <row r="100" spans="13:13" x14ac:dyDescent="0.35">
      <c r="M100" s="241"/>
    </row>
    <row r="101" spans="13:13" x14ac:dyDescent="0.35">
      <c r="M101" s="241"/>
    </row>
    <row r="102" spans="13:13" x14ac:dyDescent="0.35">
      <c r="M102" s="241"/>
    </row>
    <row r="103" spans="13:13" x14ac:dyDescent="0.35">
      <c r="M103" s="241"/>
    </row>
    <row r="104" spans="13:13" x14ac:dyDescent="0.35">
      <c r="M104" s="241"/>
    </row>
    <row r="105" spans="13:13" x14ac:dyDescent="0.35">
      <c r="M105" s="241"/>
    </row>
    <row r="106" spans="13:13" x14ac:dyDescent="0.35">
      <c r="M106" s="241"/>
    </row>
    <row r="107" spans="13:13" x14ac:dyDescent="0.35">
      <c r="M107" s="241"/>
    </row>
    <row r="108" spans="13:13" x14ac:dyDescent="0.35">
      <c r="M108" s="241"/>
    </row>
    <row r="109" spans="13:13" x14ac:dyDescent="0.35">
      <c r="M109" s="241"/>
    </row>
    <row r="110" spans="13:13" x14ac:dyDescent="0.35">
      <c r="M110" s="241"/>
    </row>
    <row r="111" spans="13:13" x14ac:dyDescent="0.35">
      <c r="M111" s="241"/>
    </row>
    <row r="112" spans="13:13" x14ac:dyDescent="0.35">
      <c r="M112" s="241"/>
    </row>
    <row r="113" spans="13:13" x14ac:dyDescent="0.35">
      <c r="M113" s="241"/>
    </row>
    <row r="114" spans="13:13" x14ac:dyDescent="0.35">
      <c r="M114" s="241"/>
    </row>
    <row r="115" spans="13:13" x14ac:dyDescent="0.35">
      <c r="M115" s="241"/>
    </row>
    <row r="116" spans="13:13" x14ac:dyDescent="0.35">
      <c r="M116" s="241"/>
    </row>
    <row r="117" spans="13:13" x14ac:dyDescent="0.35">
      <c r="M117" s="241"/>
    </row>
    <row r="118" spans="13:13" x14ac:dyDescent="0.35">
      <c r="M118" s="241"/>
    </row>
    <row r="119" spans="13:13" x14ac:dyDescent="0.35">
      <c r="M119" s="241"/>
    </row>
    <row r="120" spans="13:13" x14ac:dyDescent="0.35">
      <c r="M120" s="241"/>
    </row>
    <row r="121" spans="13:13" x14ac:dyDescent="0.35">
      <c r="M121" s="241"/>
    </row>
    <row r="122" spans="13:13" x14ac:dyDescent="0.35">
      <c r="M122" s="241"/>
    </row>
    <row r="123" spans="13:13" x14ac:dyDescent="0.35">
      <c r="M123" s="241"/>
    </row>
    <row r="124" spans="13:13" x14ac:dyDescent="0.35">
      <c r="M124" s="241"/>
    </row>
    <row r="125" spans="13:13" x14ac:dyDescent="0.35">
      <c r="M125" s="241"/>
    </row>
    <row r="126" spans="13:13" x14ac:dyDescent="0.35">
      <c r="M126" s="241"/>
    </row>
    <row r="127" spans="13:13" x14ac:dyDescent="0.35">
      <c r="M127" s="241"/>
    </row>
    <row r="128" spans="13:13" x14ac:dyDescent="0.35">
      <c r="M128" s="241"/>
    </row>
    <row r="129" spans="13:13" x14ac:dyDescent="0.35">
      <c r="M129" s="241"/>
    </row>
    <row r="130" spans="13:13" x14ac:dyDescent="0.35">
      <c r="M130" s="241"/>
    </row>
    <row r="131" spans="13:13" x14ac:dyDescent="0.35">
      <c r="M131" s="241"/>
    </row>
    <row r="132" spans="13:13" x14ac:dyDescent="0.35">
      <c r="M132" s="241"/>
    </row>
    <row r="133" spans="13:13" x14ac:dyDescent="0.35">
      <c r="M133" s="241"/>
    </row>
    <row r="134" spans="13:13" x14ac:dyDescent="0.35">
      <c r="M134" s="241"/>
    </row>
    <row r="135" spans="13:13" x14ac:dyDescent="0.35">
      <c r="M135" s="241"/>
    </row>
    <row r="136" spans="13:13" x14ac:dyDescent="0.35">
      <c r="M136" s="241"/>
    </row>
    <row r="137" spans="13:13" x14ac:dyDescent="0.35">
      <c r="M137" s="241"/>
    </row>
    <row r="138" spans="13:13" x14ac:dyDescent="0.35">
      <c r="M138" s="241"/>
    </row>
    <row r="139" spans="13:13" x14ac:dyDescent="0.35">
      <c r="M139" s="241"/>
    </row>
    <row r="140" spans="13:13" x14ac:dyDescent="0.35">
      <c r="M140" s="241"/>
    </row>
    <row r="141" spans="13:13" x14ac:dyDescent="0.35">
      <c r="M141" s="241"/>
    </row>
    <row r="142" spans="13:13" x14ac:dyDescent="0.35">
      <c r="M142" s="241"/>
    </row>
    <row r="143" spans="13:13" x14ac:dyDescent="0.35">
      <c r="M143" s="241"/>
    </row>
    <row r="144" spans="13:13" x14ac:dyDescent="0.35">
      <c r="M144" s="241"/>
    </row>
    <row r="145" spans="13:13" x14ac:dyDescent="0.35">
      <c r="M145" s="241"/>
    </row>
    <row r="146" spans="13:13" x14ac:dyDescent="0.35">
      <c r="M146" s="241"/>
    </row>
    <row r="147" spans="13:13" x14ac:dyDescent="0.35">
      <c r="M147" s="241"/>
    </row>
    <row r="148" spans="13:13" x14ac:dyDescent="0.35">
      <c r="M148" s="241"/>
    </row>
    <row r="149" spans="13:13" x14ac:dyDescent="0.35">
      <c r="M149" s="241"/>
    </row>
    <row r="150" spans="13:13" x14ac:dyDescent="0.35">
      <c r="M150" s="241"/>
    </row>
    <row r="151" spans="13:13" x14ac:dyDescent="0.35">
      <c r="M151" s="241"/>
    </row>
    <row r="152" spans="13:13" x14ac:dyDescent="0.35">
      <c r="M152" s="241"/>
    </row>
    <row r="153" spans="13:13" x14ac:dyDescent="0.35">
      <c r="M153" s="241"/>
    </row>
    <row r="154" spans="13:13" x14ac:dyDescent="0.35">
      <c r="M154" s="241"/>
    </row>
    <row r="155" spans="13:13" x14ac:dyDescent="0.35">
      <c r="M155" s="241"/>
    </row>
    <row r="156" spans="13:13" x14ac:dyDescent="0.35">
      <c r="M156" s="241"/>
    </row>
    <row r="157" spans="13:13" x14ac:dyDescent="0.35">
      <c r="M157" s="241"/>
    </row>
    <row r="158" spans="13:13" x14ac:dyDescent="0.35">
      <c r="M158" s="241"/>
    </row>
    <row r="159" spans="13:13" x14ac:dyDescent="0.35">
      <c r="M159" s="241"/>
    </row>
    <row r="160" spans="13:13" x14ac:dyDescent="0.35">
      <c r="M160" s="241"/>
    </row>
    <row r="161" spans="13:13" x14ac:dyDescent="0.35">
      <c r="M161" s="241"/>
    </row>
    <row r="162" spans="13:13" x14ac:dyDescent="0.35">
      <c r="M162" s="241"/>
    </row>
    <row r="163" spans="13:13" x14ac:dyDescent="0.35">
      <c r="M163" s="241"/>
    </row>
    <row r="164" spans="13:13" x14ac:dyDescent="0.35">
      <c r="M164" s="241"/>
    </row>
    <row r="165" spans="13:13" x14ac:dyDescent="0.35">
      <c r="M165" s="241"/>
    </row>
    <row r="166" spans="13:13" x14ac:dyDescent="0.35">
      <c r="M166" s="241"/>
    </row>
    <row r="167" spans="13:13" x14ac:dyDescent="0.35">
      <c r="M167" s="241"/>
    </row>
    <row r="168" spans="13:13" x14ac:dyDescent="0.35">
      <c r="M168" s="241"/>
    </row>
    <row r="169" spans="13:13" x14ac:dyDescent="0.35">
      <c r="M169" s="241"/>
    </row>
    <row r="170" spans="13:13" x14ac:dyDescent="0.35">
      <c r="M170" s="241"/>
    </row>
    <row r="171" spans="13:13" x14ac:dyDescent="0.35">
      <c r="M171" s="241"/>
    </row>
    <row r="172" spans="13:13" x14ac:dyDescent="0.35">
      <c r="M172" s="241"/>
    </row>
    <row r="173" spans="13:13" x14ac:dyDescent="0.35">
      <c r="M173" s="241"/>
    </row>
    <row r="174" spans="13:13" x14ac:dyDescent="0.35">
      <c r="M174" s="241"/>
    </row>
    <row r="175" spans="13:13" x14ac:dyDescent="0.35">
      <c r="M175" s="241"/>
    </row>
    <row r="176" spans="13:13" x14ac:dyDescent="0.35">
      <c r="M176" s="241"/>
    </row>
    <row r="177" spans="13:13" x14ac:dyDescent="0.35">
      <c r="M177" s="241"/>
    </row>
    <row r="178" spans="13:13" x14ac:dyDescent="0.35">
      <c r="M178" s="241"/>
    </row>
    <row r="179" spans="13:13" x14ac:dyDescent="0.35">
      <c r="M179" s="241"/>
    </row>
    <row r="180" spans="13:13" x14ac:dyDescent="0.35">
      <c r="M180" s="241"/>
    </row>
    <row r="181" spans="13:13" x14ac:dyDescent="0.35">
      <c r="M181" s="241"/>
    </row>
    <row r="182" spans="13:13" x14ac:dyDescent="0.35">
      <c r="M182" s="241"/>
    </row>
    <row r="183" spans="13:13" x14ac:dyDescent="0.35">
      <c r="M183" s="241"/>
    </row>
    <row r="184" spans="13:13" x14ac:dyDescent="0.35">
      <c r="M184" s="241"/>
    </row>
    <row r="185" spans="13:13" x14ac:dyDescent="0.35">
      <c r="M185" s="241"/>
    </row>
    <row r="186" spans="13:13" x14ac:dyDescent="0.35">
      <c r="M186" s="241"/>
    </row>
    <row r="187" spans="13:13" x14ac:dyDescent="0.35">
      <c r="M187" s="241"/>
    </row>
    <row r="188" spans="13:13" x14ac:dyDescent="0.35">
      <c r="M188" s="241"/>
    </row>
    <row r="189" spans="13:13" x14ac:dyDescent="0.35">
      <c r="M189" s="241"/>
    </row>
    <row r="190" spans="13:13" x14ac:dyDescent="0.35">
      <c r="M190" s="241"/>
    </row>
    <row r="191" spans="13:13" x14ac:dyDescent="0.35">
      <c r="M191" s="241"/>
    </row>
    <row r="192" spans="13:13" x14ac:dyDescent="0.35">
      <c r="M192" s="241"/>
    </row>
    <row r="193" spans="13:13" x14ac:dyDescent="0.35">
      <c r="M193" s="241"/>
    </row>
    <row r="194" spans="13:13" x14ac:dyDescent="0.35">
      <c r="M194" s="241"/>
    </row>
    <row r="195" spans="13:13" x14ac:dyDescent="0.35">
      <c r="M195" s="241"/>
    </row>
    <row r="196" spans="13:13" x14ac:dyDescent="0.35">
      <c r="M196" s="241"/>
    </row>
    <row r="197" spans="13:13" x14ac:dyDescent="0.35">
      <c r="M197" s="241"/>
    </row>
    <row r="198" spans="13:13" x14ac:dyDescent="0.35">
      <c r="M198" s="241"/>
    </row>
    <row r="199" spans="13:13" x14ac:dyDescent="0.35">
      <c r="M199" s="241"/>
    </row>
    <row r="200" spans="13:13" x14ac:dyDescent="0.35">
      <c r="M200" s="241"/>
    </row>
    <row r="201" spans="13:13" x14ac:dyDescent="0.35">
      <c r="M201" s="241"/>
    </row>
    <row r="202" spans="13:13" x14ac:dyDescent="0.35">
      <c r="M202" s="241"/>
    </row>
    <row r="203" spans="13:13" x14ac:dyDescent="0.35">
      <c r="M203" s="241"/>
    </row>
    <row r="204" spans="13:13" x14ac:dyDescent="0.35">
      <c r="M204" s="241"/>
    </row>
    <row r="205" spans="13:13" x14ac:dyDescent="0.35">
      <c r="M205" s="241"/>
    </row>
    <row r="206" spans="13:13" x14ac:dyDescent="0.35">
      <c r="M206" s="241"/>
    </row>
    <row r="207" spans="13:13" x14ac:dyDescent="0.35">
      <c r="M207" s="241"/>
    </row>
    <row r="208" spans="13:13" x14ac:dyDescent="0.35">
      <c r="M208" s="241"/>
    </row>
    <row r="209" spans="13:13" x14ac:dyDescent="0.35">
      <c r="M209" s="241"/>
    </row>
  </sheetData>
  <mergeCells count="10">
    <mergeCell ref="Q2:T2"/>
    <mergeCell ref="F2:L2"/>
    <mergeCell ref="M2:M3"/>
    <mergeCell ref="N2:N3"/>
    <mergeCell ref="O2:O3"/>
    <mergeCell ref="B2:B3"/>
    <mergeCell ref="C2:C3"/>
    <mergeCell ref="D2:D3"/>
    <mergeCell ref="E2:E3"/>
    <mergeCell ref="P2:P3"/>
  </mergeCells>
  <phoneticPr fontId="5"/>
  <printOptions horizontalCentered="1"/>
  <pageMargins left="0.78740157480314965" right="0.78740157480314965" top="0.78740157480314965" bottom="0.78740157480314965" header="0" footer="0"/>
  <headerFooter alignWithMargins="0"/>
</worksheet>
</file>