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7770"/>
  </bookViews>
  <sheets>
    <sheet name="28-1" sheetId="1" r:id="rId1"/>
    <sheet name="28-2" sheetId="2" r:id="rId2"/>
    <sheet name="29-1" sheetId="3" r:id="rId3"/>
    <sheet name="29-2" sheetId="4" r:id="rId4"/>
    <sheet name="30" sheetId="5" r:id="rId5"/>
    <sheet name="31" sheetId="6" r:id="rId6"/>
    <sheet name="32" sheetId="7" r:id="rId7"/>
    <sheet name="33-1" sheetId="8" r:id="rId8"/>
    <sheet name="33-2" sheetId="9" r:id="rId9"/>
  </sheets>
  <externalReferences>
    <externalReference r:id="rId10"/>
  </externalReferences>
  <definedNames>
    <definedName name="_xlnm.Print_Area" localSheetId="0">'28-1'!$A$1:$V$32</definedName>
    <definedName name="_xlnm.Print_Area" localSheetId="1">'28-2'!$A$1:$V$32</definedName>
    <definedName name="_xlnm.Print_Area" localSheetId="2">'29-1'!$A$1:$J$35</definedName>
    <definedName name="_xlnm.Print_Area" localSheetId="3">'29-2'!$A$1:$N$35</definedName>
    <definedName name="_xlnm.Print_Area" localSheetId="4">'30'!$A$1:$I$31</definedName>
    <definedName name="_xlnm.Print_Area" localSheetId="5">'31'!$A$1:$G$15</definedName>
    <definedName name="_xlnm.Print_Area" localSheetId="6">'32'!$A$1:$H$15</definedName>
    <definedName name="_xlnm.Print_Area" localSheetId="7">'33-1'!$A$1:$P$15</definedName>
    <definedName name="_xlnm.Print_Area" localSheetId="8">'33-2'!$A$1:$F$14</definedName>
    <definedName name="_xlnm.Print_Area">#REF!</definedName>
    <definedName name="_xlnm.Print_Titles" localSheetId="0">'28-1'!#REF!</definedName>
    <definedName name="_xlnm.Print_Titles" localSheetId="1">'28-2'!#REF!</definedName>
    <definedName name="_xlnm.Print_Titles" localSheetId="2">'29-1'!#REF!</definedName>
    <definedName name="_xlnm.Print_Titles" localSheetId="3">'29-2'!#REF!</definedName>
    <definedName name="_xlnm.Print_Titles" localSheetId="4">'30'!#REF!</definedName>
    <definedName name="_xlnm.Print_Titles" localSheetId="6">'32'!$1:$4</definedName>
    <definedName name="_xlnm.Print_Titles" localSheetId="7">'33-1'!$1:$3</definedName>
    <definedName name="_xlnm.Print_Titles">#N/A</definedName>
    <definedName name="Z_36F26E63_31A9_11D6_8C85_0000F447C8FF_.wvu.PrintArea" localSheetId="5" hidden="1">'31'!$A$1:$G$19</definedName>
    <definedName name="Z_8B4C5619_54EF_4E9D_AF19_AC3668C76619_.wvu.PrintArea" localSheetId="0" hidden="1">'28-1'!$A$1:$V$32</definedName>
    <definedName name="Z_8B4C5619_54EF_4E9D_AF19_AC3668C76619_.wvu.PrintArea" localSheetId="1" hidden="1">'28-2'!$A$1:$V$32</definedName>
    <definedName name="Z_8B4C5619_54EF_4E9D_AF19_AC3668C76619_.wvu.PrintArea" localSheetId="2" hidden="1">'29-1'!$A$1:$L$35</definedName>
    <definedName name="Z_8B4C5619_54EF_4E9D_AF19_AC3668C76619_.wvu.PrintArea" localSheetId="3" hidden="1">'29-2'!$A$1:$O$35</definedName>
    <definedName name="Z_8B4C5619_54EF_4E9D_AF19_AC3668C76619_.wvu.PrintArea" localSheetId="4" hidden="1">'30'!$A$1:$J$31</definedName>
    <definedName name="Z_8B4C5619_54EF_4E9D_AF19_AC3668C76619_.wvu.PrintArea" localSheetId="5" hidden="1">'31'!$A$1:$H$14</definedName>
    <definedName name="Z_8B4C5619_54EF_4E9D_AF19_AC3668C76619_.wvu.PrintArea" localSheetId="6" hidden="1">'32'!$A$1:$H$15</definedName>
    <definedName name="Z_8B4C5619_54EF_4E9D_AF19_AC3668C76619_.wvu.PrintArea" localSheetId="7" hidden="1">'33-1'!$A$1:$L$15</definedName>
    <definedName name="Z_8B4C5619_54EF_4E9D_AF19_AC3668C76619_.wvu.PrintTitles" localSheetId="6" hidden="1">'32'!$1:$4</definedName>
    <definedName name="Z_8B4C5619_54EF_4E9D_AF19_AC3668C76619_.wvu.PrintTitles" localSheetId="7" hidden="1">'33-1'!$1:$3</definedName>
    <definedName name="Z_A7DD4900_348E_11D6_BB3F_0000F442E53A_.wvu.PrintArea" localSheetId="5" hidden="1">'31'!$A$1:$G$19</definedName>
    <definedName name="橋本" localSheetId="0">#REF!</definedName>
    <definedName name="橋本" localSheetId="1">#REF!</definedName>
    <definedName name="橋本" localSheetId="2">#REF!</definedName>
    <definedName name="橋本" localSheetId="3">#REF!</definedName>
    <definedName name="橋本" localSheetId="4">#REF!</definedName>
    <definedName name="橋本" localSheetId="6">#REF!</definedName>
    <definedName name="橋本" localSheetId="7">#REF!</definedName>
    <definedName name="橋本">#REF!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9" l="1"/>
  <c r="C5" i="9"/>
  <c r="D5" i="9"/>
  <c r="E5" i="9"/>
  <c r="F5" i="9"/>
  <c r="B8" i="9"/>
  <c r="C8" i="9"/>
  <c r="D8" i="9"/>
  <c r="E8" i="9"/>
  <c r="F8" i="9"/>
  <c r="B10" i="9"/>
  <c r="C10" i="9"/>
  <c r="D10" i="9"/>
  <c r="E10" i="9"/>
  <c r="F10" i="9"/>
  <c r="B6" i="8"/>
  <c r="C6" i="8"/>
  <c r="D6" i="8" s="1"/>
  <c r="E6" i="8"/>
  <c r="F6" i="8"/>
  <c r="G6" i="8"/>
  <c r="H6" i="8"/>
  <c r="I6" i="8"/>
  <c r="J6" i="8"/>
  <c r="K6" i="8"/>
  <c r="L6" i="8"/>
  <c r="M6" i="8"/>
  <c r="N6" i="8"/>
  <c r="O6" i="8"/>
  <c r="P6" i="8"/>
  <c r="B9" i="8"/>
  <c r="C9" i="8"/>
  <c r="D9" i="8"/>
  <c r="E9" i="8"/>
  <c r="F9" i="8"/>
  <c r="G9" i="8"/>
  <c r="H9" i="8"/>
  <c r="I9" i="8"/>
  <c r="J9" i="8"/>
  <c r="K9" i="8"/>
  <c r="L9" i="8"/>
  <c r="M9" i="8"/>
  <c r="N9" i="8"/>
  <c r="O9" i="8"/>
  <c r="P9" i="8"/>
  <c r="B11" i="8"/>
  <c r="C11" i="8"/>
  <c r="D11" i="8"/>
  <c r="E11" i="8"/>
  <c r="F11" i="8"/>
  <c r="G11" i="8"/>
  <c r="H11" i="8"/>
  <c r="I11" i="8"/>
  <c r="J11" i="8"/>
  <c r="K11" i="8"/>
  <c r="L11" i="8"/>
  <c r="M11" i="8"/>
  <c r="N11" i="8"/>
  <c r="O11" i="8"/>
  <c r="P11" i="8"/>
  <c r="B6" i="7"/>
  <c r="E6" i="7"/>
  <c r="H6" i="7" s="1"/>
  <c r="C6" i="7" s="1"/>
  <c r="D6" i="7" s="1"/>
  <c r="F6" i="7"/>
  <c r="G6" i="7"/>
  <c r="B9" i="7"/>
  <c r="D9" i="7"/>
  <c r="F9" i="7"/>
  <c r="H9" i="7"/>
  <c r="B11" i="7"/>
  <c r="C11" i="7"/>
  <c r="C9" i="7" s="1"/>
  <c r="D11" i="7"/>
  <c r="E11" i="7"/>
  <c r="E9" i="7" s="1"/>
  <c r="F11" i="7"/>
  <c r="G11" i="7"/>
  <c r="G9" i="7" s="1"/>
  <c r="H11" i="7"/>
  <c r="B6" i="6"/>
  <c r="C6" i="6"/>
  <c r="D6" i="6"/>
  <c r="E6" i="6"/>
  <c r="F6" i="6"/>
  <c r="G6" i="6"/>
  <c r="B9" i="6"/>
  <c r="C9" i="6"/>
  <c r="D9" i="6"/>
  <c r="E9" i="6"/>
  <c r="F9" i="6"/>
  <c r="G9" i="6"/>
  <c r="B11" i="6"/>
  <c r="C11" i="6"/>
  <c r="D11" i="6"/>
  <c r="E11" i="6"/>
  <c r="F11" i="6"/>
  <c r="G11" i="6"/>
  <c r="B6" i="5"/>
  <c r="C6" i="5"/>
  <c r="E6" i="5" s="1"/>
  <c r="D6" i="5"/>
  <c r="F6" i="5"/>
  <c r="G6" i="5"/>
  <c r="I6" i="5" s="1"/>
  <c r="H6" i="5"/>
  <c r="B17" i="5"/>
  <c r="C17" i="5"/>
  <c r="D17" i="5"/>
  <c r="E17" i="5"/>
  <c r="F17" i="5"/>
  <c r="G17" i="5"/>
  <c r="H17" i="5"/>
  <c r="I17" i="5"/>
  <c r="B23" i="5"/>
  <c r="C23" i="5"/>
  <c r="D23" i="5"/>
  <c r="E23" i="5"/>
  <c r="F23" i="5"/>
  <c r="G23" i="5"/>
  <c r="H23" i="5"/>
  <c r="I23" i="5"/>
  <c r="F8" i="4"/>
  <c r="E8" i="4" s="1"/>
  <c r="D8" i="4" s="1"/>
  <c r="C8" i="4" s="1"/>
  <c r="B8" i="4" s="1"/>
  <c r="G8" i="4"/>
  <c r="H8" i="4"/>
  <c r="I8" i="4"/>
  <c r="J8" i="4"/>
  <c r="K8" i="4"/>
  <c r="L8" i="4"/>
  <c r="M8" i="4"/>
  <c r="N8" i="4"/>
  <c r="B19" i="4"/>
  <c r="C19" i="4"/>
  <c r="D19" i="4"/>
  <c r="E19" i="4"/>
  <c r="F19" i="4"/>
  <c r="G19" i="4"/>
  <c r="H19" i="4"/>
  <c r="I19" i="4"/>
  <c r="J19" i="4"/>
  <c r="K19" i="4"/>
  <c r="L19" i="4"/>
  <c r="M19" i="4"/>
  <c r="N19" i="4"/>
  <c r="B25" i="4"/>
  <c r="C25" i="4"/>
  <c r="D25" i="4"/>
  <c r="E25" i="4"/>
  <c r="F25" i="4"/>
  <c r="G25" i="4"/>
  <c r="H25" i="4"/>
  <c r="I25" i="4"/>
  <c r="J25" i="4"/>
  <c r="K25" i="4"/>
  <c r="L25" i="4"/>
  <c r="M25" i="4"/>
  <c r="N25" i="4"/>
  <c r="E8" i="3"/>
  <c r="D8" i="3" s="1"/>
  <c r="C8" i="3" s="1"/>
  <c r="B8" i="3" s="1"/>
  <c r="F8" i="3"/>
  <c r="G8" i="3"/>
  <c r="H8" i="3"/>
  <c r="I8" i="3"/>
  <c r="J8" i="3"/>
  <c r="B19" i="3"/>
  <c r="C19" i="3"/>
  <c r="D19" i="3"/>
  <c r="E19" i="3"/>
  <c r="F19" i="3"/>
  <c r="G19" i="3"/>
  <c r="H19" i="3"/>
  <c r="I19" i="3"/>
  <c r="J19" i="3"/>
  <c r="B25" i="3"/>
  <c r="C25" i="3"/>
  <c r="D25" i="3"/>
  <c r="E25" i="3"/>
  <c r="F25" i="3"/>
  <c r="G25" i="3"/>
  <c r="H25" i="3"/>
  <c r="I25" i="3"/>
  <c r="J25" i="3"/>
  <c r="C5" i="2"/>
  <c r="D5" i="2"/>
  <c r="B5" i="2" s="1"/>
  <c r="E5" i="2"/>
  <c r="F5" i="2"/>
  <c r="G5" i="2"/>
  <c r="H5" i="2"/>
  <c r="I5" i="2"/>
  <c r="J5" i="2"/>
  <c r="K5" i="2"/>
  <c r="L5" i="2"/>
  <c r="M5" i="2"/>
  <c r="N5" i="2"/>
  <c r="O5" i="2"/>
  <c r="P5" i="2"/>
  <c r="Q5" i="2"/>
  <c r="R5" i="2"/>
  <c r="S5" i="2"/>
  <c r="T5" i="2"/>
  <c r="U5" i="2"/>
  <c r="V5" i="2"/>
  <c r="C16" i="2"/>
  <c r="B16" i="2" s="1"/>
  <c r="D16" i="2"/>
  <c r="E16" i="2"/>
  <c r="F16" i="2"/>
  <c r="G16" i="2"/>
  <c r="H16" i="2"/>
  <c r="I16" i="2"/>
  <c r="J16" i="2"/>
  <c r="K16" i="2"/>
  <c r="L16" i="2"/>
  <c r="M16" i="2"/>
  <c r="N16" i="2"/>
  <c r="O16" i="2"/>
  <c r="P16" i="2"/>
  <c r="Q16" i="2"/>
  <c r="R16" i="2"/>
  <c r="S16" i="2"/>
  <c r="T16" i="2"/>
  <c r="U16" i="2"/>
  <c r="V16" i="2"/>
  <c r="C22" i="2"/>
  <c r="D22" i="2"/>
  <c r="E22" i="2"/>
  <c r="F22" i="2"/>
  <c r="B22" i="2" s="1"/>
  <c r="G22" i="2"/>
  <c r="H22" i="2"/>
  <c r="I22" i="2"/>
  <c r="J22" i="2"/>
  <c r="K22" i="2"/>
  <c r="L22" i="2"/>
  <c r="M22" i="2"/>
  <c r="N22" i="2"/>
  <c r="O22" i="2"/>
  <c r="P22" i="2"/>
  <c r="Q22" i="2"/>
  <c r="R22" i="2"/>
  <c r="S22" i="2"/>
  <c r="T22" i="2"/>
  <c r="U22" i="2"/>
  <c r="V22" i="2"/>
  <c r="B5" i="1"/>
  <c r="C5" i="1"/>
  <c r="D5" i="1"/>
  <c r="E5" i="1"/>
  <c r="F5" i="1"/>
  <c r="G5" i="1"/>
  <c r="H5" i="1"/>
  <c r="I5" i="1"/>
  <c r="J5" i="1"/>
  <c r="K5" i="1"/>
  <c r="L5" i="1"/>
  <c r="M5" i="1"/>
  <c r="N5" i="1"/>
  <c r="O5" i="1"/>
  <c r="P5" i="1"/>
  <c r="Q5" i="1"/>
  <c r="R5" i="1"/>
  <c r="S5" i="1"/>
  <c r="T5" i="1"/>
  <c r="U5" i="1"/>
  <c r="V5" i="1"/>
  <c r="B16" i="1"/>
  <c r="C16" i="1"/>
  <c r="D16" i="1"/>
  <c r="E16" i="1"/>
  <c r="F16" i="1"/>
  <c r="G16" i="1"/>
  <c r="H16" i="1"/>
  <c r="I16" i="1"/>
  <c r="J16" i="1"/>
  <c r="K16" i="1"/>
  <c r="L16" i="1"/>
  <c r="M16" i="1"/>
  <c r="N16" i="1"/>
  <c r="O16" i="1"/>
  <c r="P16" i="1"/>
  <c r="Q16" i="1"/>
  <c r="R16" i="1"/>
  <c r="S16" i="1"/>
  <c r="T16" i="1"/>
  <c r="U16" i="1"/>
  <c r="V16" i="1"/>
  <c r="B22" i="1"/>
  <c r="C22" i="1"/>
  <c r="D22" i="1"/>
  <c r="E22" i="1"/>
  <c r="F22" i="1"/>
  <c r="G22" i="1"/>
  <c r="H22" i="1"/>
  <c r="I22" i="1"/>
  <c r="J22" i="1"/>
  <c r="K22" i="1"/>
  <c r="L22" i="1"/>
  <c r="M22" i="1"/>
  <c r="N22" i="1"/>
  <c r="O22" i="1"/>
  <c r="P22" i="1"/>
  <c r="Q22" i="1"/>
  <c r="R22" i="1"/>
  <c r="S22" i="1"/>
  <c r="T22" i="1"/>
  <c r="U22" i="1"/>
  <c r="V22" i="1"/>
</calcChain>
</file>

<file path=xl/sharedStrings.xml><?xml version="1.0" encoding="utf-8"?>
<sst xmlns="http://schemas.openxmlformats.org/spreadsheetml/2006/main" count="1472" uniqueCount="177">
  <si>
    <t>注　　潜在性結核感染症は、結核感染が強く疑われ、かつ発症予防のために治療を要するとして届け出があったものの数を示す。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ハッショウ</t>
    </rPh>
    <rPh sb="28" eb="30">
      <t>ヨボウ</t>
    </rPh>
    <rPh sb="34" eb="36">
      <t>チリョウ</t>
    </rPh>
    <rPh sb="37" eb="38">
      <t>ヨウ</t>
    </rPh>
    <rPh sb="43" eb="44">
      <t>トド</t>
    </rPh>
    <rPh sb="45" eb="46">
      <t>デ</t>
    </rPh>
    <rPh sb="53" eb="54">
      <t>カズ</t>
    </rPh>
    <rPh sb="55" eb="56">
      <t>シメ</t>
    </rPh>
    <phoneticPr fontId="4"/>
  </si>
  <si>
    <t>資料　結核登録者情報システム</t>
    <phoneticPr fontId="4"/>
  </si>
  <si>
    <t>-</t>
    <phoneticPr fontId="4"/>
  </si>
  <si>
    <t>-</t>
    <phoneticPr fontId="4"/>
  </si>
  <si>
    <t>-</t>
    <phoneticPr fontId="4"/>
  </si>
  <si>
    <t>-</t>
  </si>
  <si>
    <t>奥尻町</t>
    <rPh sb="0" eb="3">
      <t>オクシリチョウ</t>
    </rPh>
    <phoneticPr fontId="4"/>
  </si>
  <si>
    <t>-</t>
    <phoneticPr fontId="4"/>
  </si>
  <si>
    <t>-</t>
    <phoneticPr fontId="4"/>
  </si>
  <si>
    <t>-</t>
    <phoneticPr fontId="4"/>
  </si>
  <si>
    <t>乙部町</t>
    <rPh sb="0" eb="3">
      <t>オトベチョウ</t>
    </rPh>
    <phoneticPr fontId="4"/>
  </si>
  <si>
    <t>厚沢部町</t>
    <rPh sb="0" eb="4">
      <t>アッサブチョウ</t>
    </rPh>
    <phoneticPr fontId="4"/>
  </si>
  <si>
    <t>上ノ国町</t>
    <rPh sb="0" eb="1">
      <t>カミ</t>
    </rPh>
    <rPh sb="2" eb="4">
      <t>クニチョウ</t>
    </rPh>
    <phoneticPr fontId="4"/>
  </si>
  <si>
    <t>江差町</t>
    <rPh sb="0" eb="3">
      <t>エサシチョウ</t>
    </rPh>
    <phoneticPr fontId="4"/>
  </si>
  <si>
    <t>江差保健所</t>
    <rPh sb="0" eb="2">
      <t>エサシ</t>
    </rPh>
    <rPh sb="2" eb="5">
      <t>ホケンジョ</t>
    </rPh>
    <phoneticPr fontId="4"/>
  </si>
  <si>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4"/>
  </si>
  <si>
    <t>-</t>
    <phoneticPr fontId="4"/>
  </si>
  <si>
    <t>せたな町</t>
    <rPh sb="3" eb="4">
      <t>チョウ</t>
    </rPh>
    <phoneticPr fontId="4"/>
  </si>
  <si>
    <t>今金町</t>
    <rPh sb="0" eb="3">
      <t>イマカネチョウ</t>
    </rPh>
    <phoneticPr fontId="4"/>
  </si>
  <si>
    <t>長万部町</t>
    <rPh sb="0" eb="4">
      <t>オシャマンベチョウ</t>
    </rPh>
    <phoneticPr fontId="4"/>
  </si>
  <si>
    <t>八雲町</t>
    <rPh sb="0" eb="3">
      <t>ヤクモチョウ</t>
    </rPh>
    <phoneticPr fontId="4"/>
  </si>
  <si>
    <t>八雲保健所</t>
    <rPh sb="0" eb="2">
      <t>ヤクモ</t>
    </rPh>
    <rPh sb="2" eb="5">
      <t>ホケンショ</t>
    </rPh>
    <phoneticPr fontId="4"/>
  </si>
  <si>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4"/>
  </si>
  <si>
    <t>-</t>
    <phoneticPr fontId="4"/>
  </si>
  <si>
    <t>函館市</t>
    <rPh sb="0" eb="3">
      <t>ハコダテシ</t>
    </rPh>
    <phoneticPr fontId="4"/>
  </si>
  <si>
    <t>-</t>
    <phoneticPr fontId="4"/>
  </si>
  <si>
    <t>森町</t>
    <rPh sb="0" eb="2">
      <t>モリマチ</t>
    </rPh>
    <phoneticPr fontId="4"/>
  </si>
  <si>
    <t>鹿部町</t>
    <rPh sb="0" eb="3">
      <t>シカベチョウ</t>
    </rPh>
    <phoneticPr fontId="4"/>
  </si>
  <si>
    <t>七飯町</t>
    <rPh sb="0" eb="3">
      <t>ナナエチョウ</t>
    </rPh>
    <phoneticPr fontId="4"/>
  </si>
  <si>
    <t>木古内町</t>
    <rPh sb="0" eb="4">
      <t>キコナイチョウ</t>
    </rPh>
    <phoneticPr fontId="4"/>
  </si>
  <si>
    <t>知内町</t>
    <rPh sb="0" eb="3">
      <t>シリウチチョウ</t>
    </rPh>
    <phoneticPr fontId="4"/>
  </si>
  <si>
    <t>福島町</t>
    <rPh sb="0" eb="3">
      <t>フクシマチョウ</t>
    </rPh>
    <phoneticPr fontId="4"/>
  </si>
  <si>
    <t>松前町</t>
    <rPh sb="0" eb="3">
      <t>マツマエチョウ</t>
    </rPh>
    <phoneticPr fontId="4"/>
  </si>
  <si>
    <t>北斗市</t>
    <rPh sb="0" eb="3">
      <t>ホクトシ</t>
    </rPh>
    <phoneticPr fontId="4"/>
  </si>
  <si>
    <t>渡島保健所</t>
    <rPh sb="0" eb="2">
      <t>オシマ</t>
    </rPh>
    <phoneticPr fontId="4"/>
  </si>
  <si>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4"/>
  </si>
  <si>
    <t>全道</t>
    <rPh sb="0" eb="1">
      <t>ゼン</t>
    </rPh>
    <rPh sb="1" eb="2">
      <t>ミチ</t>
    </rPh>
    <phoneticPr fontId="4"/>
  </si>
  <si>
    <t>全国</t>
    <rPh sb="0" eb="2">
      <t>ゼンコク</t>
    </rPh>
    <phoneticPr fontId="4"/>
  </si>
  <si>
    <t>潜在性結核感染症</t>
    <rPh sb="0" eb="3">
      <t>センザイセイ</t>
    </rPh>
    <rPh sb="3" eb="5">
      <t>ケッカク</t>
    </rPh>
    <rPh sb="5" eb="8">
      <t>カンセンショウ</t>
    </rPh>
    <phoneticPr fontId="4"/>
  </si>
  <si>
    <t>90歳
以上</t>
    <rPh sb="2" eb="3">
      <t>サイ</t>
    </rPh>
    <rPh sb="4" eb="6">
      <t>イジョウ</t>
    </rPh>
    <phoneticPr fontId="4"/>
  </si>
  <si>
    <t>85～89歳</t>
    <rPh sb="5" eb="6">
      <t>サイ</t>
    </rPh>
    <phoneticPr fontId="4"/>
  </si>
  <si>
    <t>80～84歳</t>
    <rPh sb="5" eb="6">
      <t>サイ</t>
    </rPh>
    <phoneticPr fontId="4"/>
  </si>
  <si>
    <t>75～79歳</t>
    <rPh sb="5" eb="6">
      <t>サイ</t>
    </rPh>
    <phoneticPr fontId="4"/>
  </si>
  <si>
    <t>70～74歳</t>
    <rPh sb="5" eb="6">
      <t>サイ</t>
    </rPh>
    <phoneticPr fontId="4"/>
  </si>
  <si>
    <t>65～69歳</t>
    <rPh sb="5" eb="6">
      <t>サイ</t>
    </rPh>
    <phoneticPr fontId="4"/>
  </si>
  <si>
    <t>60～64歳</t>
    <rPh sb="5" eb="6">
      <t>サイ</t>
    </rPh>
    <phoneticPr fontId="4"/>
  </si>
  <si>
    <t>55～59歳</t>
    <rPh sb="5" eb="6">
      <t>サイ</t>
    </rPh>
    <phoneticPr fontId="4"/>
  </si>
  <si>
    <t>50～54歳</t>
    <rPh sb="5" eb="6">
      <t>サイ</t>
    </rPh>
    <phoneticPr fontId="4"/>
  </si>
  <si>
    <t>45～49歳</t>
    <rPh sb="5" eb="6">
      <t>サイ</t>
    </rPh>
    <phoneticPr fontId="4"/>
  </si>
  <si>
    <t>40～44歳</t>
    <phoneticPr fontId="4"/>
  </si>
  <si>
    <t>35～39歳</t>
    <phoneticPr fontId="4"/>
  </si>
  <si>
    <t>30～34歳</t>
    <phoneticPr fontId="4"/>
  </si>
  <si>
    <t>25～29歳</t>
    <phoneticPr fontId="4"/>
  </si>
  <si>
    <t>20～24歳</t>
    <phoneticPr fontId="4"/>
  </si>
  <si>
    <t>15～19歳</t>
  </si>
  <si>
    <t>10～14歳</t>
  </si>
  <si>
    <t>5～9
歳</t>
    <phoneticPr fontId="4"/>
  </si>
  <si>
    <t>0～4
歳</t>
    <phoneticPr fontId="4"/>
  </si>
  <si>
    <t>総数</t>
  </si>
  <si>
    <t>平成２６年</t>
    <phoneticPr fontId="4"/>
  </si>
  <si>
    <t>第２８－１表　結核新登録患者数（年齢階級別）</t>
    <rPh sb="9" eb="10">
      <t>シン</t>
    </rPh>
    <phoneticPr fontId="4"/>
  </si>
  <si>
    <t>注　　潜在性結核感染症欄は、結核感染が強く疑われ、かつ発症予防のために治療を要するとして届け出があったものの数を示す。</t>
    <rPh sb="0" eb="1">
      <t>チュウ</t>
    </rPh>
    <rPh sb="3" eb="6">
      <t>センザイセイ</t>
    </rPh>
    <rPh sb="6" eb="8">
      <t>ケッカク</t>
    </rPh>
    <rPh sb="8" eb="11">
      <t>カンセンショウ</t>
    </rPh>
    <rPh sb="14" eb="16">
      <t>ケッカク</t>
    </rPh>
    <rPh sb="16" eb="18">
      <t>カンセン</t>
    </rPh>
    <rPh sb="19" eb="20">
      <t>ツヨ</t>
    </rPh>
    <rPh sb="21" eb="22">
      <t>ウタガ</t>
    </rPh>
    <rPh sb="27" eb="29">
      <t>ハッショウ</t>
    </rPh>
    <rPh sb="29" eb="31">
      <t>ヨボウ</t>
    </rPh>
    <rPh sb="35" eb="37">
      <t>チリョウ</t>
    </rPh>
    <rPh sb="38" eb="39">
      <t>ヨウ</t>
    </rPh>
    <rPh sb="44" eb="45">
      <t>トド</t>
    </rPh>
    <rPh sb="46" eb="47">
      <t>デ</t>
    </rPh>
    <rPh sb="54" eb="55">
      <t>カズ</t>
    </rPh>
    <rPh sb="56" eb="57">
      <t>シメ</t>
    </rPh>
    <phoneticPr fontId="4"/>
  </si>
  <si>
    <t>資料　結核登録者情報システム</t>
    <phoneticPr fontId="4"/>
  </si>
  <si>
    <t>40～44歳</t>
    <phoneticPr fontId="4"/>
  </si>
  <si>
    <t>35～39歳</t>
    <phoneticPr fontId="4"/>
  </si>
  <si>
    <t>30～34歳</t>
    <phoneticPr fontId="4"/>
  </si>
  <si>
    <t>25～29歳</t>
    <phoneticPr fontId="4"/>
  </si>
  <si>
    <t>20～24歳</t>
    <phoneticPr fontId="4"/>
  </si>
  <si>
    <t>5～9
歳</t>
    <phoneticPr fontId="4"/>
  </si>
  <si>
    <t>0～4
歳</t>
    <phoneticPr fontId="4"/>
  </si>
  <si>
    <t>平成２６年末現在</t>
    <rPh sb="5" eb="6">
      <t>マツ</t>
    </rPh>
    <rPh sb="6" eb="8">
      <t>ゲンザイ</t>
    </rPh>
    <phoneticPr fontId="4"/>
  </si>
  <si>
    <t>第２８－２表　結核登録患者数（年齢階級別）</t>
    <phoneticPr fontId="4"/>
  </si>
  <si>
    <t>注　　潜在性結核感染症は、結核感染が強く疑われ、かつ発症予防のために治療を要するとして届け出があったものの数を示す。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ハッショウ</t>
    </rPh>
    <rPh sb="28" eb="30">
      <t>ヨボウ</t>
    </rPh>
    <rPh sb="34" eb="36">
      <t>チリョウ</t>
    </rPh>
    <rPh sb="37" eb="38">
      <t>ヨウ</t>
    </rPh>
    <rPh sb="43" eb="44">
      <t>トド</t>
    </rPh>
    <rPh sb="45" eb="46">
      <t>デ</t>
    </rPh>
    <phoneticPr fontId="4"/>
  </si>
  <si>
    <t>全道</t>
    <rPh sb="0" eb="1">
      <t>ゼン</t>
    </rPh>
    <rPh sb="1" eb="2">
      <t>ミチ</t>
    </rPh>
    <phoneticPr fontId="1"/>
  </si>
  <si>
    <t>全国</t>
    <rPh sb="0" eb="2">
      <t>ゼンコク</t>
    </rPh>
    <phoneticPr fontId="1"/>
  </si>
  <si>
    <t>治療中</t>
    <phoneticPr fontId="4"/>
  </si>
  <si>
    <t>再治療</t>
  </si>
  <si>
    <t>初回治療</t>
  </si>
  <si>
    <t>登録時菌陰性その他</t>
    <rPh sb="8" eb="9">
      <t>タ</t>
    </rPh>
    <phoneticPr fontId="4"/>
  </si>
  <si>
    <t>登録時その他の結核菌陽性</t>
    <rPh sb="7" eb="10">
      <t>ケッカクキン</t>
    </rPh>
    <rPh sb="10" eb="12">
      <t>ヨウセイ</t>
    </rPh>
    <phoneticPr fontId="4"/>
  </si>
  <si>
    <t>登録時喀痰塗抹陽性</t>
  </si>
  <si>
    <t>肺外結核
活動性</t>
    <phoneticPr fontId="4"/>
  </si>
  <si>
    <t>肺　結　核　活　動　性</t>
  </si>
  <si>
    <t>潜在性結核感染症
 (別掲）</t>
    <rPh sb="0" eb="3">
      <t>センザイセイ</t>
    </rPh>
    <rPh sb="3" eb="5">
      <t>ケッカク</t>
    </rPh>
    <rPh sb="5" eb="8">
      <t>カンセンショウ</t>
    </rPh>
    <phoneticPr fontId="4"/>
  </si>
  <si>
    <t>活　　　動　　　性　　　結　　　核</t>
  </si>
  <si>
    <t>平成２６年</t>
    <rPh sb="0" eb="2">
      <t>ヘイセイ</t>
    </rPh>
    <rPh sb="4" eb="5">
      <t>ネン</t>
    </rPh>
    <phoneticPr fontId="4"/>
  </si>
  <si>
    <t>第２９－１表　結核新登録患者数 (活動性分類・受療状況)</t>
    <rPh sb="9" eb="10">
      <t>シン</t>
    </rPh>
    <phoneticPr fontId="4"/>
  </si>
  <si>
    <t>　　</t>
    <phoneticPr fontId="4"/>
  </si>
  <si>
    <t>注　　潜在結核感染症は、結核感染を強く疑われ、かつ発症予防のために治療を要するとして届け出があったものの数を示す。</t>
    <rPh sb="0" eb="1">
      <t>チュウ</t>
    </rPh>
    <rPh sb="3" eb="5">
      <t>センザイ</t>
    </rPh>
    <rPh sb="5" eb="7">
      <t>ケッカク</t>
    </rPh>
    <rPh sb="7" eb="10">
      <t>カンセンショウ</t>
    </rPh>
    <rPh sb="12" eb="14">
      <t>ケッカク</t>
    </rPh>
    <rPh sb="14" eb="16">
      <t>カンセン</t>
    </rPh>
    <rPh sb="17" eb="18">
      <t>ツヨ</t>
    </rPh>
    <rPh sb="19" eb="20">
      <t>ウタガ</t>
    </rPh>
    <rPh sb="25" eb="27">
      <t>ハッショウ</t>
    </rPh>
    <rPh sb="27" eb="29">
      <t>ヨボウ</t>
    </rPh>
    <rPh sb="33" eb="35">
      <t>チリョウ</t>
    </rPh>
    <rPh sb="36" eb="37">
      <t>ヨウ</t>
    </rPh>
    <rPh sb="42" eb="43">
      <t>トド</t>
    </rPh>
    <rPh sb="44" eb="45">
      <t>デ</t>
    </rPh>
    <rPh sb="52" eb="53">
      <t>カズ</t>
    </rPh>
    <rPh sb="54" eb="55">
      <t>シメ</t>
    </rPh>
    <phoneticPr fontId="4"/>
  </si>
  <si>
    <t>奥尻町</t>
    <rPh sb="0" eb="2">
      <t>オクシリ</t>
    </rPh>
    <rPh sb="2" eb="3">
      <t>チョウ</t>
    </rPh>
    <phoneticPr fontId="4"/>
  </si>
  <si>
    <t>観察中</t>
  </si>
  <si>
    <t>治療中</t>
  </si>
  <si>
    <t>潜在性結核感染症
（別掲）</t>
    <rPh sb="0" eb="3">
      <t>センザイセイ</t>
    </rPh>
    <rPh sb="3" eb="5">
      <t>ケッカク</t>
    </rPh>
    <rPh sb="5" eb="8">
      <t>カンセンショウ</t>
    </rPh>
    <phoneticPr fontId="4"/>
  </si>
  <si>
    <t>活動性不明</t>
    <phoneticPr fontId="4"/>
  </si>
  <si>
    <t>不活動性
結核</t>
    <phoneticPr fontId="4"/>
  </si>
  <si>
    <t>総数</t>
    <rPh sb="0" eb="2">
      <t>ソウスウ</t>
    </rPh>
    <phoneticPr fontId="4"/>
  </si>
  <si>
    <t>第２９－２表　結核登録患者数 (活動性分類・受療状況)</t>
    <phoneticPr fontId="4"/>
  </si>
  <si>
    <t>資料　感染症の予防及び感染症の患者に対する医療に関する法律に基づく健康診断予防接種月報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ケンコウ</t>
    </rPh>
    <rPh sb="35" eb="37">
      <t>シンダン</t>
    </rPh>
    <rPh sb="37" eb="39">
      <t>ヨボウ</t>
    </rPh>
    <rPh sb="39" eb="41">
      <t>セッシュ</t>
    </rPh>
    <rPh sb="41" eb="43">
      <t>ゲッポウ</t>
    </rPh>
    <phoneticPr fontId="4"/>
  </si>
  <si>
    <t>全道</t>
  </si>
  <si>
    <t>d/（b＋c）</t>
    <phoneticPr fontId="4"/>
  </si>
  <si>
    <t>d</t>
    <phoneticPr fontId="4"/>
  </si>
  <si>
    <t>(b+c)/a</t>
    <phoneticPr fontId="4"/>
  </si>
  <si>
    <t>c</t>
    <phoneticPr fontId="4"/>
  </si>
  <si>
    <t>b</t>
    <phoneticPr fontId="4"/>
  </si>
  <si>
    <t>a</t>
    <phoneticPr fontId="4"/>
  </si>
  <si>
    <t>(10万対)</t>
  </si>
  <si>
    <t>結核発病のおそれ
がある者</t>
    <rPh sb="0" eb="2">
      <t>ケッカク</t>
    </rPh>
    <rPh sb="2" eb="4">
      <t>ハツビョウ</t>
    </rPh>
    <rPh sb="12" eb="13">
      <t>モノ</t>
    </rPh>
    <phoneticPr fontId="4"/>
  </si>
  <si>
    <t>結核患者</t>
    <rPh sb="0" eb="2">
      <t>ケッカク</t>
    </rPh>
    <rPh sb="2" eb="4">
      <t>カンジャ</t>
    </rPh>
    <phoneticPr fontId="4"/>
  </si>
  <si>
    <t>(%)</t>
    <phoneticPr fontId="4"/>
  </si>
  <si>
    <t>患者発見率</t>
  </si>
  <si>
    <t>被発見者数</t>
    <rPh sb="0" eb="1">
      <t>ヒ</t>
    </rPh>
    <rPh sb="1" eb="4">
      <t>ハッケンシャ</t>
    </rPh>
    <rPh sb="4" eb="5">
      <t>スウ</t>
    </rPh>
    <phoneticPr fontId="4"/>
  </si>
  <si>
    <t>その他の
検査</t>
    <rPh sb="2" eb="3">
      <t>タ</t>
    </rPh>
    <rPh sb="5" eb="7">
      <t>ケンサ</t>
    </rPh>
    <phoneticPr fontId="4"/>
  </si>
  <si>
    <t>受診率</t>
    <rPh sb="0" eb="3">
      <t>ジュシンリツ</t>
    </rPh>
    <phoneticPr fontId="4"/>
  </si>
  <si>
    <t>直接
撮影者数</t>
    <rPh sb="0" eb="2">
      <t>チョクセツ</t>
    </rPh>
    <rPh sb="3" eb="6">
      <t>サツエイシャ</t>
    </rPh>
    <rPh sb="6" eb="7">
      <t>スウ</t>
    </rPh>
    <phoneticPr fontId="4"/>
  </si>
  <si>
    <t>間接
撮影者数</t>
    <rPh sb="0" eb="2">
      <t>カンセツ</t>
    </rPh>
    <rPh sb="3" eb="6">
      <t>サツエイシャ</t>
    </rPh>
    <rPh sb="6" eb="7">
      <t>スウ</t>
    </rPh>
    <phoneticPr fontId="4"/>
  </si>
  <si>
    <t>対象者数</t>
    <rPh sb="0" eb="3">
      <t>タイショウシャ</t>
    </rPh>
    <rPh sb="3" eb="4">
      <t>スウ</t>
    </rPh>
    <phoneticPr fontId="4"/>
  </si>
  <si>
    <t>平成２６年度</t>
    <phoneticPr fontId="4"/>
  </si>
  <si>
    <t>第３０表　一般住民結核健診数</t>
    <rPh sb="11" eb="12">
      <t>ケン</t>
    </rPh>
    <phoneticPr fontId="4"/>
  </si>
  <si>
    <t>注　　保健所のみの実績であり、市町村分は含まない。</t>
    <rPh sb="0" eb="1">
      <t>チュウ</t>
    </rPh>
    <rPh sb="3" eb="6">
      <t>ホケンショ</t>
    </rPh>
    <rPh sb="9" eb="11">
      <t>ジッセキ</t>
    </rPh>
    <rPh sb="15" eb="18">
      <t>シチョウソン</t>
    </rPh>
    <rPh sb="18" eb="19">
      <t>ブン</t>
    </rPh>
    <rPh sb="20" eb="21">
      <t>フク</t>
    </rPh>
    <phoneticPr fontId="4"/>
  </si>
  <si>
    <t>資料　地域保健・健康増進事業報告</t>
    <phoneticPr fontId="4"/>
  </si>
  <si>
    <t>市立函館保健所</t>
    <rPh sb="0" eb="2">
      <t>シリツ</t>
    </rPh>
    <rPh sb="2" eb="4">
      <t>ハコダテ</t>
    </rPh>
    <phoneticPr fontId="4"/>
  </si>
  <si>
    <t>渡島保健所</t>
    <rPh sb="0" eb="2">
      <t>オシマ</t>
    </rPh>
    <rPh sb="2" eb="5">
      <t>ホケンジョ</t>
    </rPh>
    <phoneticPr fontId="4"/>
  </si>
  <si>
    <t>（再掲）
DOTS</t>
    <rPh sb="1" eb="3">
      <t>サイケイ</t>
    </rPh>
    <phoneticPr fontId="4"/>
  </si>
  <si>
    <t>延人員</t>
    <rPh sb="0" eb="1">
      <t>ノ</t>
    </rPh>
    <rPh sb="1" eb="3">
      <t>ジンイン</t>
    </rPh>
    <phoneticPr fontId="4"/>
  </si>
  <si>
    <t>実人員</t>
    <rPh sb="0" eb="3">
      <t>ジツジンイン</t>
    </rPh>
    <phoneticPr fontId="4"/>
  </si>
  <si>
    <t>来所</t>
    <rPh sb="0" eb="2">
      <t>ライショ</t>
    </rPh>
    <phoneticPr fontId="4"/>
  </si>
  <si>
    <t>電話</t>
    <rPh sb="0" eb="2">
      <t>デンワ</t>
    </rPh>
    <phoneticPr fontId="4"/>
  </si>
  <si>
    <t>訪問指導</t>
    <rPh sb="0" eb="2">
      <t>ホウモン</t>
    </rPh>
    <rPh sb="2" eb="4">
      <t>シドウ</t>
    </rPh>
    <phoneticPr fontId="4"/>
  </si>
  <si>
    <t>相談</t>
    <rPh sb="0" eb="2">
      <t>ソウダン</t>
    </rPh>
    <phoneticPr fontId="4"/>
  </si>
  <si>
    <t>平成２６年度</t>
    <rPh sb="0" eb="2">
      <t>ヘイセイ</t>
    </rPh>
    <rPh sb="4" eb="6">
      <t>ネンド</t>
    </rPh>
    <phoneticPr fontId="4"/>
  </si>
  <si>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4"/>
  </si>
  <si>
    <t>注　　札幌市・函館市・小樽市・旭川市の数は各市調べによる。</t>
    <rPh sb="0" eb="1">
      <t>チュウ</t>
    </rPh>
    <phoneticPr fontId="4"/>
  </si>
  <si>
    <t>資料　結核関係事業実績報告</t>
    <phoneticPr fontId="4"/>
  </si>
  <si>
    <t>b/a</t>
    <phoneticPr fontId="4"/>
  </si>
  <si>
    <t>b</t>
    <phoneticPr fontId="4"/>
  </si>
  <si>
    <t>a</t>
    <phoneticPr fontId="4"/>
  </si>
  <si>
    <t>合計</t>
  </si>
  <si>
    <t>登録除外</t>
  </si>
  <si>
    <t>回復者</t>
    <phoneticPr fontId="4"/>
  </si>
  <si>
    <t>要医療者</t>
  </si>
  <si>
    <t>（％）</t>
    <phoneticPr fontId="4"/>
  </si>
  <si>
    <t>判定結果</t>
    <phoneticPr fontId="4"/>
  </si>
  <si>
    <t>受診率</t>
  </si>
  <si>
    <t>受診者数</t>
  </si>
  <si>
    <t>対象者数</t>
  </si>
  <si>
    <t>平成２６年度</t>
    <phoneticPr fontId="4"/>
  </si>
  <si>
    <t>第３２表　結核管理検診数</t>
    <phoneticPr fontId="4"/>
  </si>
  <si>
    <t>注　　札幌市・函館市・小樽市・旭川市の数は各市調べによる。</t>
    <rPh sb="0" eb="1">
      <t>チュウ</t>
    </rPh>
    <rPh sb="3" eb="6">
      <t>サッポロシ</t>
    </rPh>
    <rPh sb="7" eb="10">
      <t>ハコダテシ</t>
    </rPh>
    <rPh sb="11" eb="14">
      <t>オタルシ</t>
    </rPh>
    <rPh sb="15" eb="18">
      <t>アサヒカワシ</t>
    </rPh>
    <rPh sb="19" eb="20">
      <t>カズ</t>
    </rPh>
    <rPh sb="21" eb="23">
      <t>カクシ</t>
    </rPh>
    <rPh sb="23" eb="24">
      <t>シラ</t>
    </rPh>
    <phoneticPr fontId="4"/>
  </si>
  <si>
    <t>資料　結核関係事業実績報告</t>
    <rPh sb="0" eb="2">
      <t>シリョウ</t>
    </rPh>
    <rPh sb="3" eb="5">
      <t>ケッカク</t>
    </rPh>
    <rPh sb="5" eb="7">
      <t>カンケイ</t>
    </rPh>
    <rPh sb="7" eb="9">
      <t>ジギョウ</t>
    </rPh>
    <rPh sb="9" eb="11">
      <t>ジッセキ</t>
    </rPh>
    <rPh sb="11" eb="13">
      <t>ホウコク</t>
    </rPh>
    <phoneticPr fontId="4"/>
  </si>
  <si>
    <t>市立函館保健所</t>
  </si>
  <si>
    <t>b/a</t>
    <phoneticPr fontId="4"/>
  </si>
  <si>
    <t>結核発病のおそれがあると診断された者</t>
    <rPh sb="0" eb="2">
      <t>ケッカク</t>
    </rPh>
    <rPh sb="2" eb="4">
      <t>ハツビョウ</t>
    </rPh>
    <rPh sb="12" eb="14">
      <t>シンダン</t>
    </rPh>
    <rPh sb="17" eb="18">
      <t>モノ</t>
    </rPh>
    <phoneticPr fontId="4"/>
  </si>
  <si>
    <t>潜在性
結核患者</t>
    <rPh sb="0" eb="3">
      <t>センザイセイ</t>
    </rPh>
    <rPh sb="4" eb="6">
      <t>ケッカク</t>
    </rPh>
    <rPh sb="6" eb="8">
      <t>カンジャ</t>
    </rPh>
    <phoneticPr fontId="4"/>
  </si>
  <si>
    <t>結核
患者数</t>
    <rPh sb="0" eb="2">
      <t>ケッカク</t>
    </rPh>
    <rPh sb="3" eb="6">
      <t>カンジャスウ</t>
    </rPh>
    <phoneticPr fontId="4"/>
  </si>
  <si>
    <t>陽性者数</t>
    <rPh sb="0" eb="2">
      <t>ヨウセイ</t>
    </rPh>
    <rPh sb="2" eb="3">
      <t>シャ</t>
    </rPh>
    <rPh sb="3" eb="4">
      <t>スウ</t>
    </rPh>
    <phoneticPr fontId="4"/>
  </si>
  <si>
    <t>陰性者数</t>
    <rPh sb="0" eb="2">
      <t>インセイ</t>
    </rPh>
    <rPh sb="2" eb="3">
      <t>シャ</t>
    </rPh>
    <rPh sb="3" eb="4">
      <t>スウ</t>
    </rPh>
    <phoneticPr fontId="4"/>
  </si>
  <si>
    <t>被判定者数</t>
    <rPh sb="0" eb="1">
      <t>ヒ</t>
    </rPh>
    <rPh sb="1" eb="3">
      <t>ハンテイ</t>
    </rPh>
    <rPh sb="3" eb="4">
      <t>シャ</t>
    </rPh>
    <rPh sb="4" eb="5">
      <t>スウ</t>
    </rPh>
    <phoneticPr fontId="4"/>
  </si>
  <si>
    <t>被注射者数</t>
    <rPh sb="0" eb="1">
      <t>ヒ</t>
    </rPh>
    <rPh sb="1" eb="3">
      <t>チュウシャ</t>
    </rPh>
    <rPh sb="3" eb="4">
      <t>シャ</t>
    </rPh>
    <rPh sb="4" eb="5">
      <t>スウ</t>
    </rPh>
    <phoneticPr fontId="4"/>
  </si>
  <si>
    <t>ＩＧＲＡ検査者数</t>
    <rPh sb="4" eb="6">
      <t>ケンサ</t>
    </rPh>
    <rPh sb="6" eb="7">
      <t>シャ</t>
    </rPh>
    <rPh sb="7" eb="8">
      <t>スウ</t>
    </rPh>
    <phoneticPr fontId="4"/>
  </si>
  <si>
    <t>かくたん検査者数</t>
    <rPh sb="4" eb="6">
      <t>ケンサ</t>
    </rPh>
    <rPh sb="6" eb="7">
      <t>シャ</t>
    </rPh>
    <rPh sb="7" eb="8">
      <t>スウ</t>
    </rPh>
    <phoneticPr fontId="4"/>
  </si>
  <si>
    <t>直接撮影者数</t>
    <rPh sb="0" eb="2">
      <t>チョクセツ</t>
    </rPh>
    <rPh sb="2" eb="5">
      <t>サツエイシャ</t>
    </rPh>
    <rPh sb="5" eb="6">
      <t>スウ</t>
    </rPh>
    <phoneticPr fontId="4"/>
  </si>
  <si>
    <t>間接撮影者数</t>
    <rPh sb="0" eb="2">
      <t>カンセツ</t>
    </rPh>
    <rPh sb="2" eb="5">
      <t>サツエイシャ</t>
    </rPh>
    <rPh sb="5" eb="6">
      <t>スウ</t>
    </rPh>
    <phoneticPr fontId="4"/>
  </si>
  <si>
    <t>ＢＣＧ接触者数</t>
    <rPh sb="3" eb="6">
      <t>セッショクシャ</t>
    </rPh>
    <rPh sb="6" eb="7">
      <t>スウ</t>
    </rPh>
    <phoneticPr fontId="4"/>
  </si>
  <si>
    <t>ツベルクリン反応検査</t>
    <rPh sb="6" eb="8">
      <t>ハンノウ</t>
    </rPh>
    <rPh sb="8" eb="10">
      <t>ケンサ</t>
    </rPh>
    <phoneticPr fontId="4"/>
  </si>
  <si>
    <t>受診率
(％)</t>
    <phoneticPr fontId="4"/>
  </si>
  <si>
    <t>第３３－１表　結核の接触者健康診断数</t>
    <rPh sb="10" eb="13">
      <t>セッショクシャ</t>
    </rPh>
    <rPh sb="13" eb="15">
      <t>ケンコウ</t>
    </rPh>
    <rPh sb="15" eb="17">
      <t>シンダン</t>
    </rPh>
    <rPh sb="17" eb="18">
      <t>スウ</t>
    </rPh>
    <phoneticPr fontId="4"/>
  </si>
  <si>
    <t>札幌市・函館市・小樽市・旭川市の数は各市調べによる。</t>
    <rPh sb="0" eb="3">
      <t>サッポロシ</t>
    </rPh>
    <rPh sb="4" eb="7">
      <t>ハコダテシ</t>
    </rPh>
    <rPh sb="8" eb="11">
      <t>オタルシ</t>
    </rPh>
    <rPh sb="12" eb="15">
      <t>アサヒカワシ</t>
    </rPh>
    <rPh sb="16" eb="17">
      <t>カズ</t>
    </rPh>
    <rPh sb="18" eb="20">
      <t>カクシ</t>
    </rPh>
    <rPh sb="20" eb="21">
      <t>シラ</t>
    </rPh>
    <phoneticPr fontId="4"/>
  </si>
  <si>
    <t>注</t>
    <rPh sb="0" eb="1">
      <t>チュウ</t>
    </rPh>
    <phoneticPr fontId="4"/>
  </si>
  <si>
    <t>結核関係事業実績報告</t>
    <rPh sb="0" eb="2">
      <t>ケッカク</t>
    </rPh>
    <rPh sb="2" eb="4">
      <t>カンケイ</t>
    </rPh>
    <rPh sb="4" eb="6">
      <t>ジギョウ</t>
    </rPh>
    <rPh sb="6" eb="8">
      <t>ジッセキ</t>
    </rPh>
    <rPh sb="8" eb="10">
      <t>ホウコク</t>
    </rPh>
    <phoneticPr fontId="4"/>
  </si>
  <si>
    <t>資料</t>
    <rPh sb="0" eb="2">
      <t>シリョウ</t>
    </rPh>
    <phoneticPr fontId="4"/>
  </si>
  <si>
    <t>-</t>
    <phoneticPr fontId="4"/>
  </si>
  <si>
    <t>江差保健所</t>
    <rPh sb="0" eb="2">
      <t>エサシ</t>
    </rPh>
    <rPh sb="2" eb="5">
      <t>ホケンショ</t>
    </rPh>
    <phoneticPr fontId="4"/>
  </si>
  <si>
    <t>市立函館保健所</t>
    <rPh sb="0" eb="2">
      <t>シリツ</t>
    </rPh>
    <rPh sb="2" eb="4">
      <t>ハコダテ</t>
    </rPh>
    <rPh sb="4" eb="6">
      <t>ホケン</t>
    </rPh>
    <rPh sb="6" eb="7">
      <t>ショ</t>
    </rPh>
    <phoneticPr fontId="4"/>
  </si>
  <si>
    <t>判定不可</t>
    <rPh sb="0" eb="2">
      <t>ハンテイ</t>
    </rPh>
    <rPh sb="2" eb="4">
      <t>フカ</t>
    </rPh>
    <phoneticPr fontId="4"/>
  </si>
  <si>
    <t>判定保留</t>
    <rPh sb="0" eb="2">
      <t>ハンテイ</t>
    </rPh>
    <rPh sb="2" eb="4">
      <t>ホリュウ</t>
    </rPh>
    <phoneticPr fontId="4"/>
  </si>
  <si>
    <t>計</t>
    <rPh sb="0" eb="1">
      <t>ケイ</t>
    </rPh>
    <phoneticPr fontId="4"/>
  </si>
  <si>
    <t>第３３－２表　結核の接触者健康診断数（ＩＧＲＡ検査結果）</t>
    <rPh sb="7" eb="9">
      <t>ケッカク</t>
    </rPh>
    <rPh sb="10" eb="13">
      <t>セッショクシャ</t>
    </rPh>
    <rPh sb="13" eb="15">
      <t>ケンコウ</t>
    </rPh>
    <rPh sb="15" eb="17">
      <t>シンダン</t>
    </rPh>
    <rPh sb="23" eb="25">
      <t>ケンサ</t>
    </rPh>
    <rPh sb="25" eb="27">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</si>
</sst>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0.0_);[Red]\(0.0\)"/>
    <numFmt numFmtId="178" formatCode="0_);[Red]\(0\)"/>
    <numFmt numFmtId="179" formatCode="#,##0.0"/>
    <numFmt numFmtId="180" formatCode="#,"/>
    <numFmt numFmtId="181" formatCode="#,##0_ ;[Red]\-#,##0\ "/>
  </numFmts>
  <fonts count="8">
    <font>
      <sz val="11"/>
      <name val="ＭＳ Ｐゴシック"/>
      <family val="3"/>
      <charset val="128"/>
    </font>
    <font>
      <sz val="11"/>
      <name val="ＭＳ Ｐゴシック"/>
      <family val="3"/>
      <charset val="128"/>
    </font>
    <font>
      <sz val="9"/>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12"/>
      <name val="Arial"/>
      <family val="2"/>
    </font>
    <font>
      <sz val="8"/>
      <name val="メイリオ"/>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s>
  <borders count="39">
    <border>
      <left/>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 fillId="0" borderId="0"/>
  </cellStyleXfs>
  <cellXfs count="321">
    <xf numFmtId="0" fontId="0" fillId="0" borderId="0" xfId="0">
      <alignment vertical="center"/>
    </xf>
    <xf numFmtId="38" fontId="2" fillId="0" borderId="0" xfId="2" applyFont="1" applyFill="1"/>
    <xf numFmtId="38" fontId="2" fillId="0" borderId="0" xfId="2" applyFont="1" applyFill="1" applyAlignment="1">
      <alignment horizontal="left"/>
    </xf>
    <xf numFmtId="38" fontId="2" fillId="0" borderId="0" xfId="2" applyFont="1" applyFill="1" applyAlignment="1">
      <alignment horizontal="center"/>
    </xf>
    <xf numFmtId="38" fontId="2" fillId="0" borderId="0" xfId="2" applyFont="1" applyFill="1" applyBorder="1" applyAlignment="1">
      <alignment horizontal="left"/>
    </xf>
    <xf numFmtId="38" fontId="2" fillId="0" borderId="0" xfId="2" applyFont="1" applyFill="1" applyBorder="1"/>
    <xf numFmtId="38" fontId="2" fillId="0" borderId="0" xfId="2" applyFont="1" applyFill="1" applyBorder="1" applyAlignment="1">
      <alignment horizontal="center"/>
    </xf>
    <xf numFmtId="38" fontId="2" fillId="0" borderId="0" xfId="1" applyFont="1" applyFill="1" applyAlignment="1"/>
    <xf numFmtId="38" fontId="2" fillId="0" borderId="0" xfId="1" applyFont="1" applyFill="1" applyBorder="1" applyAlignment="1"/>
    <xf numFmtId="38" fontId="2" fillId="2" borderId="1" xfId="1" applyFont="1" applyFill="1" applyBorder="1" applyAlignment="1">
      <alignment horizontal="right"/>
    </xf>
    <xf numFmtId="38" fontId="2" fillId="2" borderId="2" xfId="1" applyFont="1" applyFill="1" applyBorder="1" applyAlignment="1">
      <alignment horizontal="right"/>
    </xf>
    <xf numFmtId="38" fontId="2" fillId="2" borderId="3" xfId="1" applyFont="1" applyFill="1" applyBorder="1" applyAlignment="1">
      <alignment horizontal="right"/>
    </xf>
    <xf numFmtId="38" fontId="2" fillId="3" borderId="3" xfId="1" applyFont="1" applyFill="1" applyBorder="1" applyAlignment="1">
      <alignment horizontal="right"/>
    </xf>
    <xf numFmtId="38" fontId="2" fillId="2" borderId="3" xfId="1" applyFont="1" applyFill="1" applyBorder="1" applyAlignment="1">
      <alignment horizontal="left" vertical="center"/>
    </xf>
    <xf numFmtId="38" fontId="2" fillId="2" borderId="4" xfId="1" applyFont="1" applyFill="1" applyBorder="1" applyAlignment="1">
      <alignment horizontal="right"/>
    </xf>
    <xf numFmtId="38" fontId="2" fillId="2" borderId="5" xfId="1" applyFont="1" applyFill="1" applyBorder="1" applyAlignment="1">
      <alignment horizontal="right"/>
    </xf>
    <xf numFmtId="38" fontId="2" fillId="2" borderId="6" xfId="1" applyFont="1" applyFill="1" applyBorder="1" applyAlignment="1">
      <alignment horizontal="right"/>
    </xf>
    <xf numFmtId="38" fontId="2" fillId="3" borderId="6" xfId="1" applyFont="1" applyFill="1" applyBorder="1" applyAlignment="1">
      <alignment horizontal="right"/>
    </xf>
    <xf numFmtId="38" fontId="2" fillId="2" borderId="6" xfId="1" applyFont="1" applyFill="1" applyBorder="1" applyAlignment="1">
      <alignment horizontal="left" vertical="center"/>
    </xf>
    <xf numFmtId="38" fontId="2" fillId="2" borderId="7" xfId="1" applyFont="1" applyFill="1" applyBorder="1" applyAlignment="1">
      <alignment horizontal="right"/>
    </xf>
    <xf numFmtId="38" fontId="2" fillId="2" borderId="8" xfId="1" applyFont="1" applyFill="1" applyBorder="1" applyAlignment="1">
      <alignment horizontal="right"/>
    </xf>
    <xf numFmtId="38" fontId="2" fillId="2" borderId="9" xfId="1" applyFont="1" applyFill="1" applyBorder="1" applyAlignment="1">
      <alignment horizontal="right"/>
    </xf>
    <xf numFmtId="38" fontId="2" fillId="3" borderId="9" xfId="1" applyFont="1" applyFill="1" applyBorder="1" applyAlignment="1">
      <alignment horizontal="right"/>
    </xf>
    <xf numFmtId="38" fontId="2" fillId="2" borderId="9" xfId="1" applyFont="1" applyFill="1" applyBorder="1" applyAlignment="1">
      <alignment horizontal="left" vertical="center"/>
    </xf>
    <xf numFmtId="38" fontId="2" fillId="4" borderId="10" xfId="1" applyFont="1" applyFill="1" applyBorder="1" applyAlignment="1">
      <alignment horizontal="right"/>
    </xf>
    <xf numFmtId="38" fontId="2" fillId="4" borderId="11" xfId="1" applyFont="1" applyFill="1" applyBorder="1" applyAlignment="1">
      <alignment horizontal="right"/>
    </xf>
    <xf numFmtId="38" fontId="2" fillId="4" borderId="12" xfId="1" applyFont="1" applyFill="1" applyBorder="1" applyAlignment="1">
      <alignment horizontal="right"/>
    </xf>
    <xf numFmtId="38" fontId="2" fillId="5" borderId="12" xfId="1" applyFont="1" applyFill="1" applyBorder="1" applyAlignment="1">
      <alignment horizontal="right"/>
    </xf>
    <xf numFmtId="38" fontId="2" fillId="4" borderId="9" xfId="1" applyFont="1" applyFill="1" applyBorder="1" applyAlignment="1">
      <alignment horizontal="left" vertical="center"/>
    </xf>
    <xf numFmtId="38" fontId="2" fillId="5" borderId="1" xfId="1" applyFont="1" applyFill="1" applyBorder="1" applyAlignment="1">
      <alignment horizontal="right" vertical="center"/>
    </xf>
    <xf numFmtId="38" fontId="2" fillId="5" borderId="2" xfId="1" applyFont="1" applyFill="1" applyBorder="1" applyAlignment="1">
      <alignment horizontal="right" vertical="center"/>
    </xf>
    <xf numFmtId="38" fontId="2" fillId="5" borderId="3" xfId="1" applyFont="1" applyFill="1" applyBorder="1" applyAlignment="1">
      <alignment horizontal="right" vertical="center"/>
    </xf>
    <xf numFmtId="38" fontId="2" fillId="5" borderId="6" xfId="1" applyFont="1" applyFill="1" applyBorder="1" applyAlignment="1">
      <alignment horizontal="left" vertical="center" wrapText="1"/>
    </xf>
    <xf numFmtId="38" fontId="2" fillId="4" borderId="13" xfId="1" applyFont="1" applyFill="1" applyBorder="1" applyAlignment="1">
      <alignment horizontal="right"/>
    </xf>
    <xf numFmtId="38" fontId="2" fillId="4" borderId="14" xfId="1" applyFont="1" applyFill="1" applyBorder="1" applyAlignment="1">
      <alignment horizontal="right"/>
    </xf>
    <xf numFmtId="38" fontId="2" fillId="0" borderId="0" xfId="2" applyFont="1" applyFill="1" applyAlignment="1">
      <alignment vertical="center"/>
    </xf>
    <xf numFmtId="38" fontId="2" fillId="5" borderId="13" xfId="1" applyFont="1" applyFill="1" applyBorder="1" applyAlignment="1">
      <alignment horizontal="right" vertical="center"/>
    </xf>
    <xf numFmtId="38" fontId="2" fillId="5" borderId="14" xfId="1" applyFont="1" applyFill="1" applyBorder="1" applyAlignment="1">
      <alignment horizontal="right" vertical="center"/>
    </xf>
    <xf numFmtId="38" fontId="2" fillId="5" borderId="12" xfId="1" applyFont="1" applyFill="1" applyBorder="1" applyAlignment="1">
      <alignment horizontal="right" vertical="center"/>
    </xf>
    <xf numFmtId="38" fontId="2" fillId="5" borderId="9" xfId="1" applyFont="1" applyFill="1" applyBorder="1" applyAlignment="1">
      <alignment horizontal="left" vertical="center" wrapText="1"/>
    </xf>
    <xf numFmtId="38" fontId="2" fillId="4" borderId="12" xfId="1" applyFont="1" applyFill="1" applyBorder="1" applyAlignment="1">
      <alignment horizontal="left" vertical="center"/>
    </xf>
    <xf numFmtId="38" fontId="2" fillId="5" borderId="10" xfId="2" applyFont="1" applyFill="1" applyBorder="1" applyAlignment="1">
      <alignment horizontal="right" vertical="center"/>
    </xf>
    <xf numFmtId="38" fontId="2" fillId="5" borderId="11" xfId="2" applyFont="1" applyFill="1" applyBorder="1" applyAlignment="1">
      <alignment horizontal="right" vertical="center"/>
    </xf>
    <xf numFmtId="38" fontId="2" fillId="5" borderId="12" xfId="2" applyFont="1" applyFill="1" applyBorder="1" applyAlignment="1">
      <alignment horizontal="right" vertical="center"/>
    </xf>
    <xf numFmtId="38" fontId="2" fillId="5" borderId="12" xfId="1" applyFont="1" applyFill="1" applyBorder="1" applyAlignment="1">
      <alignment horizontal="left" vertical="center" wrapText="1"/>
    </xf>
    <xf numFmtId="38" fontId="2" fillId="6" borderId="10" xfId="1" applyFont="1" applyFill="1" applyBorder="1" applyAlignment="1">
      <alignment horizontal="right" vertical="center"/>
    </xf>
    <xf numFmtId="38" fontId="2" fillId="6" borderId="11" xfId="1" applyFont="1" applyFill="1" applyBorder="1" applyAlignment="1">
      <alignment horizontal="right" vertical="center"/>
    </xf>
    <xf numFmtId="38" fontId="2" fillId="6" borderId="12" xfId="1" applyFont="1" applyFill="1" applyBorder="1" applyAlignment="1">
      <alignment horizontal="right" vertical="center"/>
    </xf>
    <xf numFmtId="38" fontId="2" fillId="7" borderId="12" xfId="1" applyFont="1" applyFill="1" applyBorder="1" applyAlignment="1">
      <alignment horizontal="right" vertical="center"/>
    </xf>
    <xf numFmtId="38" fontId="2" fillId="6" borderId="9" xfId="1" applyFont="1" applyFill="1" applyBorder="1" applyAlignment="1">
      <alignment horizontal="left" vertical="center"/>
    </xf>
    <xf numFmtId="38" fontId="2" fillId="0" borderId="10" xfId="2" applyFont="1" applyFill="1" applyBorder="1" applyAlignment="1">
      <alignment horizontal="center" vertical="center" wrapText="1"/>
    </xf>
    <xf numFmtId="38" fontId="2" fillId="0" borderId="11" xfId="2" applyFont="1" applyFill="1" applyBorder="1" applyAlignment="1">
      <alignment horizontal="center" vertical="center" wrapText="1"/>
    </xf>
    <xf numFmtId="38" fontId="2" fillId="0" borderId="12" xfId="2" applyFont="1" applyFill="1" applyBorder="1" applyAlignment="1">
      <alignment horizontal="center" vertical="center" wrapText="1"/>
    </xf>
    <xf numFmtId="38" fontId="2" fillId="0" borderId="12" xfId="2" applyFont="1" applyFill="1" applyBorder="1" applyAlignment="1">
      <alignment horizontal="center" vertical="center" wrapText="1" shrinkToFit="1"/>
    </xf>
    <xf numFmtId="38" fontId="2" fillId="0" borderId="13" xfId="2" applyFont="1" applyFill="1" applyBorder="1" applyAlignment="1">
      <alignment horizontal="center" vertical="center" wrapText="1"/>
    </xf>
    <xf numFmtId="38" fontId="2" fillId="0" borderId="12" xfId="2" applyFont="1" applyFill="1" applyBorder="1" applyAlignment="1">
      <alignment horizontal="center" vertical="center"/>
    </xf>
    <xf numFmtId="38" fontId="2" fillId="0" borderId="12" xfId="2" applyFont="1" applyFill="1" applyBorder="1" applyAlignment="1">
      <alignment horizontal="left"/>
    </xf>
    <xf numFmtId="38" fontId="5" fillId="0" borderId="0" xfId="2" applyFont="1" applyFill="1" applyAlignment="1">
      <alignment vertical="top"/>
    </xf>
    <xf numFmtId="38" fontId="5" fillId="0" borderId="0" xfId="2" applyFont="1" applyFill="1" applyAlignment="1">
      <alignment horizontal="right" vertical="top"/>
    </xf>
    <xf numFmtId="38" fontId="5" fillId="0" borderId="15" xfId="2" applyFont="1" applyFill="1" applyBorder="1" applyAlignment="1">
      <alignment vertical="top"/>
    </xf>
    <xf numFmtId="38" fontId="5" fillId="0" borderId="0" xfId="2" applyFont="1" applyFill="1" applyBorder="1" applyAlignment="1">
      <alignment vertical="top"/>
    </xf>
    <xf numFmtId="38" fontId="5" fillId="0" borderId="15" xfId="2" applyFont="1" applyFill="1" applyBorder="1" applyAlignment="1">
      <alignment horizontal="center" vertical="top"/>
    </xf>
    <xf numFmtId="38" fontId="5" fillId="0" borderId="0" xfId="2" applyFont="1" applyFill="1" applyBorder="1" applyAlignment="1">
      <alignment horizontal="center" vertical="top"/>
    </xf>
    <xf numFmtId="38" fontId="5" fillId="0" borderId="0" xfId="2" applyFont="1" applyFill="1" applyAlignment="1">
      <alignment horizontal="center" vertical="top"/>
    </xf>
    <xf numFmtId="38" fontId="5" fillId="0" borderId="0" xfId="2" applyFont="1" applyFill="1" applyBorder="1" applyAlignment="1">
      <alignment horizontal="left" vertical="top"/>
    </xf>
    <xf numFmtId="38" fontId="2" fillId="5" borderId="3" xfId="1" applyFont="1" applyFill="1" applyBorder="1" applyAlignment="1">
      <alignment horizontal="right"/>
    </xf>
    <xf numFmtId="38" fontId="2" fillId="6" borderId="9" xfId="1" applyFont="1" applyFill="1" applyBorder="1" applyAlignment="1">
      <alignment vertical="center"/>
    </xf>
    <xf numFmtId="38" fontId="5" fillId="0" borderId="0" xfId="2" applyFont="1" applyFill="1" applyAlignment="1">
      <alignment vertical="center"/>
    </xf>
    <xf numFmtId="38" fontId="5" fillId="0" borderId="0" xfId="2" applyFont="1" applyFill="1" applyAlignment="1">
      <alignment horizontal="right" vertical="center"/>
    </xf>
    <xf numFmtId="38" fontId="5" fillId="0" borderId="15" xfId="2" applyFont="1" applyFill="1" applyBorder="1" applyAlignment="1">
      <alignment vertical="center"/>
    </xf>
    <xf numFmtId="38" fontId="5" fillId="0" borderId="15" xfId="2" applyFont="1" applyFill="1" applyBorder="1" applyAlignment="1">
      <alignment horizontal="center" vertical="center"/>
    </xf>
    <xf numFmtId="38" fontId="5" fillId="0" borderId="0" xfId="2" applyFont="1" applyFill="1" applyAlignment="1">
      <alignment horizontal="center" vertical="center"/>
    </xf>
    <xf numFmtId="38" fontId="5" fillId="0" borderId="0" xfId="2" applyFont="1" applyFill="1" applyBorder="1" applyAlignment="1">
      <alignment horizontal="left" vertical="center"/>
    </xf>
    <xf numFmtId="38" fontId="2" fillId="0" borderId="0" xfId="1" applyFont="1" applyFill="1" applyAlignment="1">
      <alignment horizontal="center"/>
    </xf>
    <xf numFmtId="38" fontId="2" fillId="0" borderId="0" xfId="1" applyFont="1" applyFill="1" applyBorder="1" applyAlignment="1">
      <alignment horizontal="center"/>
    </xf>
    <xf numFmtId="38" fontId="2" fillId="0" borderId="0" xfId="1" applyFont="1" applyFill="1" applyBorder="1" applyAlignment="1">
      <alignment horizontal="right"/>
    </xf>
    <xf numFmtId="38" fontId="2" fillId="0" borderId="5" xfId="1" applyFont="1" applyFill="1" applyBorder="1" applyAlignment="1">
      <alignment horizontal="right"/>
    </xf>
    <xf numFmtId="38" fontId="2" fillId="3" borderId="3" xfId="1" applyFont="1" applyFill="1" applyBorder="1" applyAlignment="1" applyProtection="1">
      <alignment horizontal="right" vertical="center"/>
    </xf>
    <xf numFmtId="38" fontId="2" fillId="3" borderId="6" xfId="1" applyFont="1" applyFill="1" applyBorder="1" applyAlignment="1" applyProtection="1">
      <alignment horizontal="right" vertical="center"/>
    </xf>
    <xf numFmtId="38" fontId="2" fillId="3" borderId="9" xfId="1" applyFont="1" applyFill="1" applyBorder="1" applyAlignment="1" applyProtection="1">
      <alignment horizontal="right" vertical="center"/>
    </xf>
    <xf numFmtId="38" fontId="2" fillId="0" borderId="0" xfId="1" applyFont="1" applyFill="1" applyBorder="1" applyAlignment="1">
      <alignment horizontal="right" vertical="center"/>
    </xf>
    <xf numFmtId="38" fontId="2" fillId="0" borderId="5" xfId="1" applyFont="1" applyFill="1" applyBorder="1" applyAlignment="1">
      <alignment horizontal="right" vertical="center"/>
    </xf>
    <xf numFmtId="38" fontId="2" fillId="4" borderId="12" xfId="1" applyFont="1" applyFill="1" applyBorder="1" applyAlignment="1">
      <alignment horizontal="right" vertical="center"/>
    </xf>
    <xf numFmtId="38" fontId="2" fillId="5" borderId="12" xfId="1" applyFont="1" applyFill="1" applyBorder="1" applyAlignment="1" applyProtection="1">
      <alignment horizontal="right" vertical="center"/>
    </xf>
    <xf numFmtId="38" fontId="2" fillId="5" borderId="3" xfId="1" applyFont="1" applyFill="1" applyBorder="1" applyAlignment="1" applyProtection="1">
      <alignment horizontal="right" vertical="center"/>
    </xf>
    <xf numFmtId="38" fontId="2" fillId="0" borderId="0" xfId="2" applyFont="1" applyFill="1" applyBorder="1" applyAlignment="1">
      <alignment horizontal="center" vertical="center"/>
    </xf>
    <xf numFmtId="38" fontId="2" fillId="3" borderId="3" xfId="1" applyFont="1" applyFill="1" applyBorder="1" applyAlignment="1">
      <alignment horizontal="right" vertical="center"/>
    </xf>
    <xf numFmtId="38" fontId="2" fillId="3" borderId="6" xfId="1" applyFont="1" applyFill="1" applyBorder="1" applyAlignment="1">
      <alignment horizontal="right" vertical="center"/>
    </xf>
    <xf numFmtId="38" fontId="2" fillId="2" borderId="6" xfId="1" applyFont="1" applyFill="1" applyBorder="1" applyAlignment="1">
      <alignment horizontal="right" vertical="center"/>
    </xf>
    <xf numFmtId="38" fontId="2" fillId="2" borderId="9" xfId="1" applyFont="1" applyFill="1" applyBorder="1" applyAlignment="1">
      <alignment horizontal="right" vertical="center"/>
    </xf>
    <xf numFmtId="38" fontId="2" fillId="3" borderId="9" xfId="1" applyFont="1" applyFill="1" applyBorder="1" applyAlignment="1">
      <alignment horizontal="right" vertical="center"/>
    </xf>
    <xf numFmtId="38" fontId="2" fillId="0" borderId="0" xfId="1" applyFont="1" applyFill="1" applyAlignment="1">
      <alignment horizontal="right"/>
    </xf>
    <xf numFmtId="38" fontId="2" fillId="7" borderId="12" xfId="1" applyFont="1" applyFill="1" applyBorder="1" applyAlignment="1" applyProtection="1">
      <alignment horizontal="right" vertical="center"/>
    </xf>
    <xf numFmtId="38" fontId="2" fillId="0" borderId="0"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3" xfId="3" applyFont="1" applyFill="1" applyBorder="1" applyAlignment="1">
      <alignment horizontal="center" vertical="center" wrapText="1"/>
    </xf>
    <xf numFmtId="38" fontId="2" fillId="0" borderId="12" xfId="2" applyFont="1" applyFill="1" applyBorder="1" applyAlignment="1">
      <alignment horizontal="center" vertical="center" wrapText="1"/>
    </xf>
    <xf numFmtId="38" fontId="2" fillId="0" borderId="3" xfId="2" applyFont="1" applyFill="1" applyBorder="1" applyAlignment="1">
      <alignment horizontal="left" vertical="center" wrapText="1"/>
    </xf>
    <xf numFmtId="38" fontId="2" fillId="0" borderId="0" xfId="2" applyFont="1" applyFill="1" applyBorder="1" applyAlignment="1">
      <alignment horizontal="center" vertical="center" wrapText="1"/>
    </xf>
    <xf numFmtId="38" fontId="2" fillId="0" borderId="5" xfId="2" applyFont="1" applyFill="1" applyBorder="1" applyAlignment="1">
      <alignment horizontal="center" vertical="center" wrapText="1"/>
    </xf>
    <xf numFmtId="0" fontId="2" fillId="0" borderId="6" xfId="3" applyFont="1" applyFill="1" applyBorder="1" applyAlignment="1">
      <alignment horizontal="center" vertical="center" wrapText="1"/>
    </xf>
    <xf numFmtId="38" fontId="2" fillId="0" borderId="6" xfId="2" applyFont="1" applyFill="1" applyBorder="1" applyAlignment="1">
      <alignment horizontal="left" vertical="center" wrapText="1"/>
    </xf>
    <xf numFmtId="38" fontId="2" fillId="0" borderId="9" xfId="2" applyFont="1" applyFill="1" applyBorder="1" applyAlignment="1">
      <alignment horizontal="center" vertical="center" wrapText="1"/>
    </xf>
    <xf numFmtId="0" fontId="2" fillId="0" borderId="13" xfId="3" applyFont="1" applyFill="1" applyBorder="1" applyAlignment="1">
      <alignment horizontal="center" vertical="center" wrapText="1"/>
    </xf>
    <xf numFmtId="38" fontId="2" fillId="0" borderId="16" xfId="2" applyFont="1" applyFill="1" applyBorder="1" applyAlignment="1">
      <alignment horizontal="center" vertical="center" wrapText="1"/>
    </xf>
    <xf numFmtId="38" fontId="2" fillId="0" borderId="11" xfId="2" applyFont="1" applyFill="1" applyBorder="1" applyAlignment="1">
      <alignment horizontal="center" vertical="center" wrapText="1"/>
    </xf>
    <xf numFmtId="38" fontId="2" fillId="0" borderId="9" xfId="2" applyFont="1" applyFill="1" applyBorder="1" applyAlignment="1">
      <alignment horizontal="left" vertical="center" wrapText="1"/>
    </xf>
    <xf numFmtId="38" fontId="5" fillId="0" borderId="0" xfId="2" applyFont="1" applyFill="1" applyBorder="1" applyAlignment="1">
      <alignment horizontal="right" vertical="top"/>
    </xf>
    <xf numFmtId="38" fontId="5" fillId="0" borderId="15" xfId="2" applyFont="1" applyFill="1" applyBorder="1" applyAlignment="1">
      <alignment horizontal="left" vertical="top"/>
    </xf>
    <xf numFmtId="38" fontId="2" fillId="0" borderId="0" xfId="2" applyFont="1"/>
    <xf numFmtId="38" fontId="2" fillId="0" borderId="0" xfId="2" applyFont="1" applyAlignment="1">
      <alignment horizontal="left"/>
    </xf>
    <xf numFmtId="38" fontId="2" fillId="8" borderId="0" xfId="2" applyFont="1" applyFill="1" applyAlignment="1">
      <alignment horizontal="left"/>
    </xf>
    <xf numFmtId="38" fontId="2" fillId="8" borderId="0" xfId="2" applyFont="1" applyFill="1" applyBorder="1" applyAlignment="1">
      <alignment horizontal="center"/>
    </xf>
    <xf numFmtId="38" fontId="2" fillId="8" borderId="0" xfId="2" applyFont="1" applyFill="1" applyBorder="1" applyAlignment="1">
      <alignment horizontal="left"/>
    </xf>
    <xf numFmtId="38" fontId="2" fillId="0" borderId="0" xfId="1" applyFont="1" applyAlignment="1"/>
    <xf numFmtId="38" fontId="2" fillId="0" borderId="0" xfId="1" applyFont="1" applyAlignment="1">
      <alignment horizontal="center"/>
    </xf>
    <xf numFmtId="38" fontId="2" fillId="0" borderId="0" xfId="1" applyFont="1" applyBorder="1" applyAlignment="1">
      <alignment horizontal="center"/>
    </xf>
    <xf numFmtId="38" fontId="2" fillId="0" borderId="0" xfId="1" applyFont="1" applyBorder="1" applyAlignment="1">
      <alignment horizontal="right"/>
    </xf>
    <xf numFmtId="38" fontId="2" fillId="0" borderId="0" xfId="1" applyFont="1" applyBorder="1" applyAlignment="1"/>
    <xf numFmtId="38" fontId="2" fillId="0" borderId="0" xfId="1" applyFont="1" applyAlignment="1">
      <alignment horizontal="right"/>
    </xf>
    <xf numFmtId="38" fontId="2" fillId="0" borderId="12" xfId="2" applyFont="1" applyBorder="1" applyAlignment="1">
      <alignment horizontal="center" vertical="center" wrapText="1"/>
    </xf>
    <xf numFmtId="38" fontId="2" fillId="0" borderId="3" xfId="2" applyFont="1" applyBorder="1" applyAlignment="1">
      <alignment horizontal="center" vertical="center" wrapText="1"/>
    </xf>
    <xf numFmtId="0" fontId="2" fillId="0" borderId="3" xfId="3" applyFont="1" applyFill="1" applyBorder="1" applyAlignment="1">
      <alignment horizontal="center" vertical="center"/>
    </xf>
    <xf numFmtId="38" fontId="2" fillId="0" borderId="3" xfId="2" applyFont="1" applyBorder="1" applyAlignment="1">
      <alignment horizontal="left" vertical="center" wrapText="1"/>
    </xf>
    <xf numFmtId="38" fontId="2" fillId="0" borderId="6" xfId="2" applyFont="1" applyBorder="1" applyAlignment="1">
      <alignment horizontal="center" vertical="center" wrapText="1"/>
    </xf>
    <xf numFmtId="0" fontId="2" fillId="0" borderId="6" xfId="3" applyFont="1" applyFill="1" applyBorder="1" applyAlignment="1">
      <alignment horizontal="center" vertical="center"/>
    </xf>
    <xf numFmtId="38" fontId="2" fillId="0" borderId="6" xfId="2" applyFont="1" applyBorder="1" applyAlignment="1">
      <alignment horizontal="left" vertical="center" wrapText="1"/>
    </xf>
    <xf numFmtId="38" fontId="2" fillId="0" borderId="9" xfId="2" applyFont="1" applyBorder="1" applyAlignment="1">
      <alignment horizontal="center" vertical="center" wrapText="1"/>
    </xf>
    <xf numFmtId="38" fontId="2" fillId="0" borderId="9" xfId="2" applyFont="1" applyFill="1" applyBorder="1" applyAlignment="1">
      <alignment horizontal="center" vertical="center"/>
    </xf>
    <xf numFmtId="38" fontId="2" fillId="0" borderId="9" xfId="2" applyFont="1" applyBorder="1" applyAlignment="1">
      <alignment horizontal="left" vertical="center" wrapText="1"/>
    </xf>
    <xf numFmtId="38" fontId="5" fillId="0" borderId="0" xfId="2" applyFont="1" applyAlignment="1">
      <alignment vertical="top"/>
    </xf>
    <xf numFmtId="38" fontId="5" fillId="0" borderId="0" xfId="2" applyFont="1" applyAlignment="1">
      <alignment horizontal="right" vertical="top"/>
    </xf>
    <xf numFmtId="38" fontId="5" fillId="0" borderId="15" xfId="2" applyFont="1" applyBorder="1" applyAlignment="1">
      <alignment horizontal="left" vertical="top"/>
    </xf>
    <xf numFmtId="0" fontId="2" fillId="0" borderId="0" xfId="3" applyFont="1"/>
    <xf numFmtId="176" fontId="2" fillId="0" borderId="0" xfId="2" applyNumberFormat="1" applyFont="1"/>
    <xf numFmtId="177" fontId="2" fillId="0" borderId="0" xfId="2" applyNumberFormat="1" applyFont="1"/>
    <xf numFmtId="0" fontId="2" fillId="0" borderId="0" xfId="3" applyFont="1" applyAlignment="1">
      <alignment horizontal="left"/>
    </xf>
    <xf numFmtId="176" fontId="2" fillId="0" borderId="0" xfId="2" applyNumberFormat="1" applyFont="1" applyAlignment="1"/>
    <xf numFmtId="38" fontId="2" fillId="0" borderId="0" xfId="2" applyFont="1" applyAlignment="1"/>
    <xf numFmtId="177" fontId="2" fillId="0" borderId="0" xfId="2" applyNumberFormat="1" applyFont="1" applyAlignment="1"/>
    <xf numFmtId="176" fontId="2" fillId="0" borderId="0" xfId="2" applyNumberFormat="1" applyFont="1" applyBorder="1" applyAlignment="1">
      <alignment vertical="center"/>
    </xf>
    <xf numFmtId="38" fontId="2" fillId="0" borderId="0" xfId="2" applyFont="1" applyBorder="1" applyAlignment="1">
      <alignment vertical="center"/>
    </xf>
    <xf numFmtId="177" fontId="2" fillId="0" borderId="0" xfId="2" applyNumberFormat="1" applyFont="1" applyBorder="1" applyAlignment="1">
      <alignment vertical="center"/>
    </xf>
    <xf numFmtId="38" fontId="2" fillId="0" borderId="0" xfId="2" applyFont="1" applyBorder="1" applyAlignment="1">
      <alignment horizontal="left"/>
    </xf>
    <xf numFmtId="0" fontId="2" fillId="0" borderId="0" xfId="0" applyFont="1" applyFill="1">
      <alignment vertical="center"/>
    </xf>
    <xf numFmtId="176" fontId="2" fillId="2" borderId="3" xfId="1" applyNumberFormat="1" applyFont="1" applyFill="1" applyBorder="1" applyAlignment="1">
      <alignment horizontal="right" vertical="center"/>
    </xf>
    <xf numFmtId="176" fontId="2" fillId="3" borderId="3" xfId="1" applyNumberFormat="1" applyFont="1" applyFill="1" applyBorder="1" applyAlignment="1">
      <alignment horizontal="right" vertical="center"/>
    </xf>
    <xf numFmtId="176" fontId="2" fillId="2" borderId="6" xfId="1" applyNumberFormat="1" applyFont="1" applyFill="1" applyBorder="1" applyAlignment="1">
      <alignment horizontal="right" vertical="center"/>
    </xf>
    <xf numFmtId="176" fontId="2" fillId="3" borderId="6" xfId="1" applyNumberFormat="1" applyFont="1" applyFill="1" applyBorder="1" applyAlignment="1">
      <alignment horizontal="right" vertical="center"/>
    </xf>
    <xf numFmtId="176" fontId="2" fillId="2" borderId="9" xfId="1" applyNumberFormat="1" applyFont="1" applyFill="1" applyBorder="1" applyAlignment="1">
      <alignment horizontal="right" vertical="center"/>
    </xf>
    <xf numFmtId="176" fontId="2" fillId="3" borderId="9" xfId="1" applyNumberFormat="1" applyFont="1" applyFill="1" applyBorder="1" applyAlignment="1">
      <alignment horizontal="right" vertical="center"/>
    </xf>
    <xf numFmtId="176" fontId="2" fillId="4" borderId="12" xfId="1" applyNumberFormat="1" applyFont="1" applyFill="1" applyBorder="1" applyAlignment="1">
      <alignment horizontal="right" vertical="center"/>
    </xf>
    <xf numFmtId="176" fontId="2" fillId="5" borderId="3" xfId="1" applyNumberFormat="1" applyFont="1" applyFill="1" applyBorder="1" applyAlignment="1">
      <alignment horizontal="right" vertical="center"/>
    </xf>
    <xf numFmtId="38" fontId="2" fillId="5" borderId="3" xfId="1" applyFont="1" applyFill="1" applyBorder="1" applyAlignment="1">
      <alignment horizontal="left" vertical="center" wrapText="1"/>
    </xf>
    <xf numFmtId="176" fontId="2" fillId="5" borderId="12" xfId="1" applyNumberFormat="1" applyFont="1" applyFill="1" applyBorder="1" applyAlignment="1">
      <alignment horizontal="right" vertical="center"/>
    </xf>
    <xf numFmtId="0" fontId="2" fillId="0" borderId="0" xfId="0" applyFont="1" applyAlignment="1">
      <alignment vertical="center"/>
    </xf>
    <xf numFmtId="38" fontId="2" fillId="0" borderId="0" xfId="1" applyFont="1" applyAlignment="1">
      <alignment vertical="center"/>
    </xf>
    <xf numFmtId="38" fontId="2" fillId="0" borderId="0" xfId="1" applyFont="1" applyFill="1" applyAlignment="1">
      <alignment vertical="center"/>
    </xf>
    <xf numFmtId="0" fontId="2" fillId="0" borderId="0" xfId="0" applyFont="1">
      <alignment vertical="center"/>
    </xf>
    <xf numFmtId="176" fontId="2" fillId="4" borderId="3" xfId="1" applyNumberFormat="1" applyFont="1" applyFill="1" applyBorder="1" applyAlignment="1">
      <alignment horizontal="right" vertical="center"/>
    </xf>
    <xf numFmtId="38" fontId="2" fillId="4" borderId="3" xfId="1" applyFont="1" applyFill="1" applyBorder="1" applyAlignment="1">
      <alignment horizontal="right" vertical="center"/>
    </xf>
    <xf numFmtId="38" fontId="2" fillId="4" borderId="17" xfId="1" applyFont="1" applyFill="1" applyBorder="1" applyAlignment="1">
      <alignment horizontal="right" vertical="center"/>
    </xf>
    <xf numFmtId="38" fontId="2" fillId="4" borderId="3" xfId="1" applyFont="1" applyFill="1" applyBorder="1" applyAlignment="1">
      <alignment horizontal="left" vertical="center"/>
    </xf>
    <xf numFmtId="38" fontId="2" fillId="2" borderId="17" xfId="1" applyFont="1" applyFill="1" applyBorder="1" applyAlignment="1">
      <alignment horizontal="right"/>
    </xf>
    <xf numFmtId="38" fontId="2" fillId="2" borderId="18" xfId="1" applyFont="1" applyFill="1" applyBorder="1" applyAlignment="1">
      <alignment horizontal="right"/>
    </xf>
    <xf numFmtId="38" fontId="2" fillId="2" borderId="18" xfId="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176" fontId="2" fillId="6" borderId="12" xfId="1" applyNumberFormat="1" applyFont="1" applyFill="1" applyBorder="1" applyAlignment="1">
      <alignment horizontal="right" vertical="center"/>
    </xf>
    <xf numFmtId="38" fontId="2" fillId="6" borderId="12" xfId="0" applyNumberFormat="1" applyFont="1" applyFill="1" applyBorder="1" applyAlignment="1">
      <alignment horizontal="right" vertical="center"/>
    </xf>
    <xf numFmtId="38" fontId="2" fillId="6" borderId="3" xfId="0" applyNumberFormat="1" applyFont="1" applyFill="1" applyBorder="1" applyAlignment="1">
      <alignment horizontal="right" vertical="center"/>
    </xf>
    <xf numFmtId="176" fontId="2" fillId="7" borderId="12" xfId="1" applyNumberFormat="1" applyFont="1" applyFill="1" applyBorder="1" applyAlignment="1">
      <alignment horizontal="right" vertical="center"/>
    </xf>
    <xf numFmtId="38" fontId="2" fillId="6" borderId="2" xfId="1" applyNumberFormat="1" applyFont="1" applyFill="1" applyBorder="1" applyAlignment="1">
      <alignment horizontal="right" vertical="center"/>
    </xf>
    <xf numFmtId="38" fontId="2" fillId="6" borderId="2" xfId="1" applyFont="1" applyFill="1" applyBorder="1" applyAlignment="1">
      <alignment horizontal="left" vertical="center"/>
    </xf>
    <xf numFmtId="176" fontId="2" fillId="0" borderId="3" xfId="2" applyNumberFormat="1" applyFont="1" applyFill="1" applyBorder="1" applyAlignment="1">
      <alignment horizontal="right" wrapText="1"/>
    </xf>
    <xf numFmtId="38" fontId="2" fillId="0" borderId="19" xfId="2" applyFont="1" applyFill="1" applyBorder="1" applyAlignment="1">
      <alignment horizontal="center" vertical="center" wrapText="1"/>
    </xf>
    <xf numFmtId="38" fontId="2" fillId="0" borderId="20" xfId="2" applyFont="1" applyFill="1" applyBorder="1" applyAlignment="1">
      <alignment horizontal="center"/>
    </xf>
    <xf numFmtId="38" fontId="2" fillId="0" borderId="2" xfId="2" applyFont="1" applyFill="1" applyBorder="1" applyAlignment="1">
      <alignment horizontal="center"/>
    </xf>
    <xf numFmtId="177" fontId="2" fillId="0" borderId="20" xfId="2" applyNumberFormat="1" applyFont="1" applyFill="1" applyBorder="1" applyAlignment="1">
      <alignment horizontal="center"/>
    </xf>
    <xf numFmtId="38" fontId="2" fillId="0" borderId="21" xfId="2" applyFont="1" applyFill="1" applyBorder="1" applyAlignment="1">
      <alignment horizontal="center" wrapText="1"/>
    </xf>
    <xf numFmtId="38" fontId="2" fillId="0" borderId="3" xfId="2" applyFont="1" applyFill="1" applyBorder="1" applyAlignment="1">
      <alignment horizontal="left" wrapText="1"/>
    </xf>
    <xf numFmtId="176" fontId="2" fillId="0" borderId="6" xfId="2" applyNumberFormat="1" applyFont="1" applyFill="1" applyBorder="1" applyAlignment="1">
      <alignment horizontal="center" vertical="center"/>
    </xf>
    <xf numFmtId="38" fontId="2" fillId="0" borderId="22" xfId="2" applyFont="1" applyFill="1" applyBorder="1" applyAlignment="1">
      <alignment horizontal="center" vertical="center" wrapText="1"/>
    </xf>
    <xf numFmtId="38" fontId="2" fillId="0" borderId="23" xfId="2" applyFont="1" applyFill="1" applyBorder="1" applyAlignment="1">
      <alignment horizontal="center" vertical="center"/>
    </xf>
    <xf numFmtId="177" fontId="2" fillId="0" borderId="0" xfId="2" applyNumberFormat="1" applyFont="1" applyFill="1" applyBorder="1" applyAlignment="1">
      <alignment horizontal="center" vertical="center"/>
    </xf>
    <xf numFmtId="0" fontId="2" fillId="0" borderId="24" xfId="3" applyFont="1" applyFill="1" applyBorder="1" applyAlignment="1">
      <alignment horizontal="center" vertical="center" wrapText="1"/>
    </xf>
    <xf numFmtId="0" fontId="2" fillId="0" borderId="5" xfId="3" applyFont="1" applyFill="1" applyBorder="1" applyAlignment="1">
      <alignment horizontal="center" vertical="center" wrapText="1"/>
    </xf>
    <xf numFmtId="38" fontId="2" fillId="0" borderId="6" xfId="2" applyFont="1" applyFill="1" applyBorder="1" applyAlignment="1">
      <alignment horizontal="left"/>
    </xf>
    <xf numFmtId="176" fontId="2" fillId="0" borderId="9" xfId="2" applyNumberFormat="1" applyFont="1" applyFill="1" applyBorder="1" applyAlignment="1">
      <alignment horizontal="center" vertical="center" wrapText="1"/>
    </xf>
    <xf numFmtId="38" fontId="2" fillId="0" borderId="25" xfId="2" applyFont="1" applyFill="1" applyBorder="1" applyAlignment="1">
      <alignment horizontal="center" vertical="center"/>
    </xf>
    <xf numFmtId="38" fontId="2" fillId="0" borderId="26" xfId="2" applyFont="1" applyFill="1" applyBorder="1" applyAlignment="1">
      <alignment horizontal="center" vertical="center"/>
    </xf>
    <xf numFmtId="177" fontId="2" fillId="0" borderId="27" xfId="2" applyNumberFormat="1" applyFont="1" applyFill="1" applyBorder="1" applyAlignment="1">
      <alignment horizontal="center" vertical="center"/>
    </xf>
    <xf numFmtId="38" fontId="2" fillId="0" borderId="28" xfId="2" applyFont="1" applyFill="1" applyBorder="1" applyAlignment="1">
      <alignment horizontal="center" vertical="center" wrapText="1"/>
    </xf>
    <xf numFmtId="38" fontId="2" fillId="0" borderId="29" xfId="2" applyFont="1" applyFill="1" applyBorder="1" applyAlignment="1">
      <alignment horizontal="center" vertical="center" wrapText="1"/>
    </xf>
    <xf numFmtId="178" fontId="2" fillId="0" borderId="9" xfId="3" applyNumberFormat="1" applyFont="1" applyFill="1" applyBorder="1" applyAlignment="1">
      <alignment horizontal="center" vertical="center" wrapText="1"/>
    </xf>
    <xf numFmtId="178" fontId="2" fillId="0" borderId="9" xfId="3" applyNumberFormat="1" applyFont="1" applyFill="1" applyBorder="1" applyAlignment="1">
      <alignment horizontal="left" vertical="center" wrapText="1"/>
    </xf>
    <xf numFmtId="0" fontId="5" fillId="0" borderId="0" xfId="3" applyFont="1" applyAlignment="1">
      <alignment vertical="top"/>
    </xf>
    <xf numFmtId="176" fontId="5" fillId="0" borderId="0" xfId="2" applyNumberFormat="1" applyFont="1" applyAlignment="1">
      <alignment horizontal="right" vertical="top"/>
    </xf>
    <xf numFmtId="177" fontId="5" fillId="0" borderId="0" xfId="2" applyNumberFormat="1" applyFont="1" applyAlignment="1">
      <alignment vertical="top"/>
    </xf>
    <xf numFmtId="38" fontId="5" fillId="0" borderId="0" xfId="2" applyFont="1" applyFill="1" applyAlignment="1">
      <alignment horizontal="left" vertical="top"/>
    </xf>
    <xf numFmtId="179" fontId="2" fillId="0" borderId="0" xfId="2" applyNumberFormat="1" applyFont="1" applyFill="1"/>
    <xf numFmtId="38" fontId="2" fillId="0" borderId="0" xfId="2" applyFont="1" applyFill="1" applyAlignment="1"/>
    <xf numFmtId="38" fontId="2" fillId="0" borderId="0" xfId="2" applyFont="1" applyFill="1" applyAlignment="1">
      <alignment horizontal="left" wrapText="1"/>
    </xf>
    <xf numFmtId="180" fontId="2" fillId="0" borderId="0" xfId="2" applyNumberFormat="1" applyFont="1" applyFill="1"/>
    <xf numFmtId="38" fontId="2" fillId="0" borderId="0" xfId="2" applyFont="1" applyFill="1" applyBorder="1" applyAlignment="1"/>
    <xf numFmtId="38" fontId="2" fillId="0" borderId="0" xfId="2" applyFont="1" applyFill="1" applyBorder="1" applyAlignment="1">
      <alignment horizontal="left" vertical="center"/>
    </xf>
    <xf numFmtId="38" fontId="2" fillId="0" borderId="30" xfId="2" applyFont="1" applyFill="1" applyBorder="1" applyAlignment="1">
      <alignment horizontal="left" vertical="center" wrapText="1"/>
    </xf>
    <xf numFmtId="3" fontId="2" fillId="4" borderId="12" xfId="1" applyNumberFormat="1" applyFont="1" applyFill="1" applyBorder="1" applyAlignment="1">
      <alignment horizontal="right" vertical="center"/>
    </xf>
    <xf numFmtId="38" fontId="2" fillId="5" borderId="2" xfId="1" applyFont="1" applyFill="1" applyBorder="1" applyAlignment="1">
      <alignment horizontal="left" vertical="center" wrapText="1"/>
    </xf>
    <xf numFmtId="3" fontId="2" fillId="2" borderId="12" xfId="1" applyNumberFormat="1" applyFont="1" applyFill="1" applyBorder="1" applyAlignment="1">
      <alignment horizontal="right" vertical="center"/>
    </xf>
    <xf numFmtId="38" fontId="2" fillId="2" borderId="12" xfId="1" applyFont="1" applyFill="1" applyBorder="1" applyAlignment="1">
      <alignment horizontal="right" vertical="center"/>
    </xf>
    <xf numFmtId="38" fontId="2" fillId="2" borderId="12" xfId="1" applyFont="1" applyFill="1" applyBorder="1" applyAlignment="1">
      <alignment horizontal="left" vertical="center"/>
    </xf>
    <xf numFmtId="38" fontId="2" fillId="4" borderId="2" xfId="1" applyFont="1" applyFill="1" applyBorder="1" applyAlignment="1">
      <alignment horizontal="left" vertical="center"/>
    </xf>
    <xf numFmtId="3" fontId="2" fillId="6" borderId="12" xfId="1" applyNumberFormat="1" applyFont="1" applyFill="1" applyBorder="1" applyAlignment="1">
      <alignment horizontal="right" vertical="center"/>
    </xf>
    <xf numFmtId="0" fontId="2" fillId="0" borderId="12" xfId="3" applyFont="1" applyFill="1" applyBorder="1" applyAlignment="1">
      <alignment horizontal="center" vertical="center" wrapText="1"/>
    </xf>
    <xf numFmtId="0" fontId="2" fillId="0" borderId="3" xfId="3" applyFont="1" applyFill="1" applyBorder="1" applyAlignment="1">
      <alignment horizontal="left" vertical="center" wrapText="1"/>
    </xf>
    <xf numFmtId="38" fontId="2" fillId="0" borderId="3" xfId="2" applyFont="1" applyFill="1" applyBorder="1" applyAlignment="1">
      <alignment horizontal="center" vertical="center" wrapText="1"/>
    </xf>
    <xf numFmtId="0" fontId="2" fillId="0" borderId="3" xfId="3" applyFont="1" applyFill="1" applyBorder="1" applyAlignment="1">
      <alignment horizontal="center" vertical="center"/>
    </xf>
    <xf numFmtId="38" fontId="2" fillId="0" borderId="3" xfId="2" applyFont="1" applyFill="1" applyBorder="1" applyAlignment="1">
      <alignment horizontal="center" wrapText="1"/>
    </xf>
    <xf numFmtId="38" fontId="2" fillId="0" borderId="31" xfId="2" applyFont="1" applyFill="1" applyBorder="1" applyAlignment="1">
      <alignment horizontal="center" vertical="center" wrapText="1"/>
    </xf>
    <xf numFmtId="38" fontId="2" fillId="0" borderId="8" xfId="2" applyFont="1" applyFill="1" applyBorder="1" applyAlignment="1">
      <alignment horizontal="center" vertical="center" wrapText="1"/>
    </xf>
    <xf numFmtId="38" fontId="2" fillId="0" borderId="31" xfId="2" applyFont="1" applyFill="1" applyBorder="1" applyAlignment="1">
      <alignment horizontal="center" vertical="center"/>
    </xf>
    <xf numFmtId="38" fontId="2" fillId="0" borderId="8" xfId="2" applyFont="1" applyFill="1" applyBorder="1" applyAlignment="1">
      <alignment horizontal="center" vertical="center"/>
    </xf>
    <xf numFmtId="38" fontId="2" fillId="0" borderId="13" xfId="2" applyFont="1" applyFill="1" applyBorder="1" applyAlignment="1">
      <alignment horizontal="center"/>
    </xf>
    <xf numFmtId="38" fontId="2" fillId="0" borderId="16" xfId="2" applyFont="1" applyFill="1" applyBorder="1" applyAlignment="1">
      <alignment horizontal="center"/>
    </xf>
    <xf numFmtId="38" fontId="2" fillId="0" borderId="11" xfId="2" applyFont="1" applyFill="1" applyBorder="1" applyAlignment="1">
      <alignment horizontal="center"/>
    </xf>
    <xf numFmtId="38" fontId="2" fillId="0" borderId="9" xfId="2" applyFont="1" applyFill="1" applyBorder="1" applyAlignment="1">
      <alignment horizontal="left"/>
    </xf>
    <xf numFmtId="38" fontId="5" fillId="0" borderId="15" xfId="2" applyFont="1" applyFill="1" applyBorder="1" applyAlignment="1">
      <alignment horizontal="right" vertical="top"/>
    </xf>
    <xf numFmtId="0" fontId="2" fillId="0" borderId="0" xfId="3" applyFont="1" applyBorder="1"/>
    <xf numFmtId="0" fontId="2" fillId="0" borderId="0" xfId="3" applyFont="1" applyFill="1"/>
    <xf numFmtId="38" fontId="2" fillId="0" borderId="0" xfId="2" applyFont="1" applyBorder="1" applyAlignment="1"/>
    <xf numFmtId="38" fontId="2" fillId="0" borderId="0" xfId="2" applyFont="1" applyBorder="1" applyAlignment="1">
      <alignment horizontal="left" vertical="center"/>
    </xf>
    <xf numFmtId="38" fontId="2" fillId="5" borderId="12" xfId="2" applyFont="1" applyFill="1" applyBorder="1" applyAlignment="1">
      <alignment horizontal="right"/>
    </xf>
    <xf numFmtId="38" fontId="2" fillId="4" borderId="12" xfId="2" applyFont="1" applyFill="1" applyBorder="1" applyAlignment="1">
      <alignment horizontal="right" vertical="center"/>
    </xf>
    <xf numFmtId="176" fontId="2" fillId="5" borderId="12" xfId="2" applyNumberFormat="1" applyFont="1" applyFill="1" applyBorder="1" applyAlignment="1">
      <alignment horizontal="right"/>
    </xf>
    <xf numFmtId="38" fontId="2" fillId="5" borderId="12" xfId="2" applyFont="1" applyFill="1" applyBorder="1" applyAlignment="1" applyProtection="1">
      <alignment horizontal="right" vertical="center"/>
    </xf>
    <xf numFmtId="38" fontId="2" fillId="4" borderId="12" xfId="2" applyFont="1" applyFill="1" applyBorder="1" applyAlignment="1">
      <alignment horizontal="left" vertical="center"/>
    </xf>
    <xf numFmtId="176" fontId="2" fillId="5" borderId="12" xfId="2" applyNumberFormat="1" applyFont="1" applyFill="1" applyBorder="1" applyAlignment="1">
      <alignment horizontal="right" vertical="center"/>
    </xf>
    <xf numFmtId="38" fontId="2" fillId="5" borderId="12" xfId="2" applyFont="1" applyFill="1" applyBorder="1" applyAlignment="1">
      <alignment horizontal="left" vertical="center" wrapText="1"/>
    </xf>
    <xf numFmtId="38" fontId="2" fillId="3" borderId="12" xfId="2" applyFont="1" applyFill="1" applyBorder="1" applyAlignment="1">
      <alignment horizontal="right" vertical="center"/>
    </xf>
    <xf numFmtId="38" fontId="2" fillId="2" borderId="12" xfId="2" applyFont="1" applyFill="1" applyBorder="1" applyAlignment="1">
      <alignment horizontal="right" vertical="center"/>
    </xf>
    <xf numFmtId="176" fontId="2" fillId="3" borderId="12" xfId="2" applyNumberFormat="1" applyFont="1" applyFill="1" applyBorder="1" applyAlignment="1">
      <alignment horizontal="right" vertical="center"/>
    </xf>
    <xf numFmtId="38" fontId="2" fillId="3" borderId="12" xfId="2" applyFont="1" applyFill="1" applyBorder="1" applyAlignment="1" applyProtection="1">
      <alignment horizontal="right" vertical="center"/>
    </xf>
    <xf numFmtId="38" fontId="2" fillId="2" borderId="12" xfId="2" applyFont="1" applyFill="1" applyBorder="1" applyAlignment="1">
      <alignment horizontal="left" vertical="center"/>
    </xf>
    <xf numFmtId="38" fontId="2" fillId="0" borderId="0" xfId="2" applyFont="1" applyBorder="1"/>
    <xf numFmtId="38" fontId="2" fillId="7" borderId="12" xfId="2" applyFont="1" applyFill="1" applyBorder="1" applyAlignment="1">
      <alignment horizontal="right" vertical="center"/>
    </xf>
    <xf numFmtId="38" fontId="2" fillId="6" borderId="12" xfId="2" applyFont="1" applyFill="1" applyBorder="1" applyAlignment="1">
      <alignment horizontal="right" vertical="center"/>
    </xf>
    <xf numFmtId="176" fontId="2" fillId="7" borderId="12" xfId="2" applyNumberFormat="1" applyFont="1" applyFill="1" applyBorder="1" applyAlignment="1">
      <alignment horizontal="right" vertical="center"/>
    </xf>
    <xf numFmtId="38" fontId="2" fillId="6" borderId="5" xfId="2" applyFont="1" applyFill="1" applyBorder="1" applyAlignment="1">
      <alignment horizontal="left" vertical="center"/>
    </xf>
    <xf numFmtId="38" fontId="2" fillId="0" borderId="12" xfId="2" applyFont="1" applyFill="1" applyBorder="1" applyAlignment="1">
      <alignment horizontal="center" vertical="center"/>
    </xf>
    <xf numFmtId="38" fontId="2" fillId="0" borderId="13" xfId="2" applyFont="1" applyFill="1" applyBorder="1" applyAlignment="1">
      <alignment horizontal="center" vertical="center"/>
    </xf>
    <xf numFmtId="176" fontId="2" fillId="0" borderId="3" xfId="2" applyNumberFormat="1" applyFont="1" applyFill="1" applyBorder="1" applyAlignment="1">
      <alignment horizontal="center" vertical="center"/>
    </xf>
    <xf numFmtId="38" fontId="2" fillId="0" borderId="3" xfId="2" applyFont="1" applyFill="1" applyBorder="1" applyAlignment="1">
      <alignment horizontal="center" vertical="center"/>
    </xf>
    <xf numFmtId="38" fontId="2" fillId="0" borderId="3" xfId="2" applyFont="1" applyBorder="1" applyAlignment="1">
      <alignment horizontal="center" vertical="center"/>
    </xf>
    <xf numFmtId="38" fontId="2" fillId="0" borderId="2" xfId="2" applyFont="1" applyBorder="1" applyAlignment="1">
      <alignment horizontal="left" vertical="center" wrapText="1"/>
    </xf>
    <xf numFmtId="38" fontId="2" fillId="0" borderId="6" xfId="2" applyFont="1" applyFill="1" applyBorder="1" applyAlignment="1">
      <alignment horizontal="center" vertical="center"/>
    </xf>
    <xf numFmtId="38" fontId="2" fillId="0" borderId="6" xfId="2" applyFont="1" applyBorder="1" applyAlignment="1">
      <alignment horizontal="center" vertical="center"/>
    </xf>
    <xf numFmtId="38" fontId="2" fillId="0" borderId="5" xfId="2" applyFont="1" applyBorder="1" applyAlignment="1">
      <alignment horizontal="left" vertical="center"/>
    </xf>
    <xf numFmtId="0" fontId="2" fillId="0" borderId="13" xfId="3" applyFont="1" applyFill="1" applyBorder="1" applyAlignment="1">
      <alignment vertical="center"/>
    </xf>
    <xf numFmtId="38" fontId="2" fillId="0" borderId="16" xfId="2" applyFont="1" applyFill="1" applyBorder="1" applyAlignment="1">
      <alignment horizontal="center" vertical="center"/>
    </xf>
    <xf numFmtId="38" fontId="2" fillId="0" borderId="11" xfId="2" applyFont="1" applyFill="1" applyBorder="1" applyAlignment="1">
      <alignment horizontal="center" vertical="center"/>
    </xf>
    <xf numFmtId="176" fontId="2" fillId="0" borderId="9" xfId="2" applyNumberFormat="1" applyFont="1" applyFill="1" applyBorder="1" applyAlignment="1">
      <alignment horizontal="center" vertical="center"/>
    </xf>
    <xf numFmtId="38" fontId="2" fillId="0" borderId="9" xfId="2" applyFont="1" applyBorder="1" applyAlignment="1">
      <alignment horizontal="center" vertical="center"/>
    </xf>
    <xf numFmtId="38" fontId="2" fillId="0" borderId="8" xfId="2" applyFont="1" applyBorder="1" applyAlignment="1">
      <alignment horizontal="left"/>
    </xf>
    <xf numFmtId="176" fontId="5" fillId="0" borderId="0" xfId="2" applyNumberFormat="1" applyFont="1" applyBorder="1" applyAlignment="1">
      <alignment horizontal="center" vertical="top"/>
    </xf>
    <xf numFmtId="38" fontId="5" fillId="0" borderId="0" xfId="2" applyFont="1" applyBorder="1" applyAlignment="1">
      <alignment horizontal="center" vertical="top"/>
    </xf>
    <xf numFmtId="38" fontId="5" fillId="0" borderId="0" xfId="2" applyFont="1" applyBorder="1" applyAlignment="1">
      <alignment vertical="top"/>
    </xf>
    <xf numFmtId="38" fontId="5" fillId="0" borderId="0" xfId="2" applyFont="1" applyBorder="1" applyAlignment="1">
      <alignment horizontal="left" vertical="top"/>
    </xf>
    <xf numFmtId="38" fontId="2" fillId="0" borderId="0" xfId="2" applyNumberFormat="1" applyFont="1"/>
    <xf numFmtId="38" fontId="2" fillId="0" borderId="0" xfId="2" applyNumberFormat="1" applyFont="1" applyAlignment="1"/>
    <xf numFmtId="38" fontId="2" fillId="0" borderId="0" xfId="2" applyFont="1" applyAlignment="1">
      <alignment horizontal="left" vertical="center"/>
    </xf>
    <xf numFmtId="38" fontId="2" fillId="0" borderId="0" xfId="2" applyFont="1" applyBorder="1" applyAlignment="1">
      <alignment horizontal="right" vertical="center"/>
    </xf>
    <xf numFmtId="176" fontId="2" fillId="0" borderId="0" xfId="2" applyNumberFormat="1" applyFont="1" applyBorder="1" applyAlignment="1">
      <alignment horizontal="right" vertical="center"/>
    </xf>
    <xf numFmtId="38" fontId="2" fillId="0" borderId="0" xfId="2" applyNumberFormat="1" applyFont="1" applyBorder="1" applyAlignment="1">
      <alignment horizontal="right" vertical="center"/>
    </xf>
    <xf numFmtId="181" fontId="2" fillId="4" borderId="12" xfId="2" applyNumberFormat="1" applyFont="1" applyFill="1" applyBorder="1" applyAlignment="1">
      <alignment horizontal="right"/>
    </xf>
    <xf numFmtId="38" fontId="2" fillId="0" borderId="0" xfId="2" applyFont="1" applyAlignment="1">
      <alignment vertical="center"/>
    </xf>
    <xf numFmtId="38" fontId="2" fillId="2" borderId="12" xfId="2" applyNumberFormat="1" applyFont="1" applyFill="1" applyBorder="1" applyAlignment="1">
      <alignment horizontal="right" vertical="center"/>
    </xf>
    <xf numFmtId="38" fontId="2" fillId="2" borderId="12" xfId="2" applyNumberFormat="1" applyFont="1" applyFill="1" applyBorder="1" applyAlignment="1">
      <alignment horizontal="right"/>
    </xf>
    <xf numFmtId="38" fontId="2" fillId="4" borderId="12" xfId="2" applyFont="1" applyFill="1" applyBorder="1" applyAlignment="1">
      <alignment horizontal="right" vertical="center" wrapText="1"/>
    </xf>
    <xf numFmtId="38" fontId="2" fillId="4" borderId="12" xfId="2" applyNumberFormat="1" applyFont="1" applyFill="1" applyBorder="1" applyAlignment="1">
      <alignment horizontal="right" vertical="center"/>
    </xf>
    <xf numFmtId="38" fontId="2" fillId="7" borderId="12" xfId="2" applyFont="1" applyFill="1" applyBorder="1" applyAlignment="1">
      <alignment vertical="center"/>
    </xf>
    <xf numFmtId="38" fontId="2" fillId="6" borderId="12" xfId="2" applyFont="1" applyFill="1" applyBorder="1" applyAlignment="1">
      <alignment vertical="center"/>
    </xf>
    <xf numFmtId="0" fontId="7" fillId="0" borderId="32" xfId="3" applyFont="1" applyBorder="1" applyAlignment="1">
      <alignment horizontal="left" vertical="center" wrapText="1"/>
    </xf>
    <xf numFmtId="38" fontId="2" fillId="0" borderId="21" xfId="2" applyFont="1" applyBorder="1" applyAlignment="1">
      <alignment horizontal="center" vertical="center" wrapText="1"/>
    </xf>
    <xf numFmtId="38" fontId="2" fillId="0" borderId="12" xfId="2" applyFont="1" applyBorder="1" applyAlignment="1">
      <alignment horizontal="center" vertical="center" wrapText="1"/>
    </xf>
    <xf numFmtId="176" fontId="2" fillId="0" borderId="3" xfId="2" applyNumberFormat="1" applyFont="1" applyFill="1" applyBorder="1" applyAlignment="1">
      <alignment horizontal="center" vertical="center" wrapText="1"/>
    </xf>
    <xf numFmtId="38" fontId="2" fillId="0" borderId="3" xfId="2" applyNumberFormat="1" applyFont="1" applyFill="1" applyBorder="1" applyAlignment="1">
      <alignment horizontal="center" vertical="center"/>
    </xf>
    <xf numFmtId="38" fontId="2" fillId="0" borderId="3" xfId="2" applyFont="1" applyBorder="1" applyAlignment="1">
      <alignment horizontal="left" vertical="center"/>
    </xf>
    <xf numFmtId="38" fontId="7" fillId="0" borderId="33" xfId="2" applyFont="1" applyBorder="1" applyAlignment="1">
      <alignment horizontal="left" vertical="center" wrapText="1"/>
    </xf>
    <xf numFmtId="38" fontId="2" fillId="0" borderId="34" xfId="2" applyFont="1" applyBorder="1" applyAlignment="1">
      <alignment horizontal="center" vertical="center" wrapText="1"/>
    </xf>
    <xf numFmtId="176" fontId="2" fillId="0" borderId="9" xfId="2" applyNumberFormat="1" applyFont="1" applyFill="1" applyBorder="1" applyAlignment="1">
      <alignment horizontal="center" vertical="center" wrapText="1"/>
    </xf>
    <xf numFmtId="176" fontId="2" fillId="0" borderId="35" xfId="2" applyNumberFormat="1" applyFont="1" applyFill="1" applyBorder="1" applyAlignment="1">
      <alignment horizontal="center" vertical="center"/>
    </xf>
    <xf numFmtId="38" fontId="2" fillId="0" borderId="36" xfId="2" applyNumberFormat="1" applyFont="1" applyFill="1" applyBorder="1" applyAlignment="1">
      <alignment horizontal="center" vertical="center"/>
    </xf>
    <xf numFmtId="38" fontId="2" fillId="0" borderId="37" xfId="2" applyFont="1" applyBorder="1" applyAlignment="1">
      <alignment horizontal="center" vertical="center"/>
    </xf>
    <xf numFmtId="38" fontId="2" fillId="0" borderId="6" xfId="2" applyFont="1" applyBorder="1" applyAlignment="1">
      <alignment horizontal="left" vertical="center"/>
    </xf>
    <xf numFmtId="38" fontId="2" fillId="0" borderId="12" xfId="2" applyFont="1" applyBorder="1" applyAlignment="1">
      <alignment horizontal="center" vertical="center"/>
    </xf>
    <xf numFmtId="176" fontId="2" fillId="0" borderId="13"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176" fontId="2" fillId="0" borderId="11" xfId="2" applyNumberFormat="1" applyFont="1" applyFill="1" applyBorder="1" applyAlignment="1">
      <alignment horizontal="center" vertical="center"/>
    </xf>
    <xf numFmtId="176" fontId="2" fillId="0" borderId="22" xfId="2" applyNumberFormat="1" applyFont="1" applyFill="1" applyBorder="1" applyAlignment="1">
      <alignment horizontal="center" vertical="center" wrapText="1"/>
    </xf>
    <xf numFmtId="38" fontId="2" fillId="0" borderId="33" xfId="2" applyNumberFormat="1" applyFont="1" applyFill="1" applyBorder="1" applyAlignment="1">
      <alignment horizontal="center" vertical="center"/>
    </xf>
    <xf numFmtId="38" fontId="2" fillId="0" borderId="38" xfId="2" applyFont="1" applyBorder="1" applyAlignment="1">
      <alignment horizontal="center" vertical="center"/>
    </xf>
    <xf numFmtId="38" fontId="2" fillId="0" borderId="9" xfId="2" applyFont="1" applyBorder="1" applyAlignment="1">
      <alignment horizontal="left"/>
    </xf>
    <xf numFmtId="38" fontId="5" fillId="0" borderId="0" xfId="2" applyFont="1" applyAlignment="1">
      <alignment horizontal="center" vertical="top"/>
    </xf>
    <xf numFmtId="38" fontId="2" fillId="0" borderId="0" xfId="2" applyFont="1" applyFill="1" applyBorder="1" applyAlignment="1">
      <alignment horizontal="right" vertical="center"/>
    </xf>
    <xf numFmtId="38" fontId="2" fillId="0" borderId="0" xfId="1" applyFont="1" applyFill="1" applyBorder="1" applyAlignment="1">
      <alignment horizontal="left" vertical="center" wrapText="1"/>
    </xf>
    <xf numFmtId="38" fontId="2" fillId="0" borderId="0" xfId="1" applyFont="1" applyFill="1" applyBorder="1" applyAlignment="1">
      <alignment horizontal="left" vertical="center"/>
    </xf>
    <xf numFmtId="0" fontId="2" fillId="0" borderId="0" xfId="3" applyFont="1" applyAlignment="1">
      <alignment horizontal="center"/>
    </xf>
    <xf numFmtId="0" fontId="2" fillId="0" borderId="0" xfId="3" applyFont="1" applyAlignment="1">
      <alignment horizontal="left"/>
    </xf>
    <xf numFmtId="0" fontId="2" fillId="0" borderId="0" xfId="3" applyFont="1" applyFill="1" applyBorder="1" applyAlignment="1">
      <alignment horizontal="left" vertical="center" wrapText="1"/>
    </xf>
    <xf numFmtId="0" fontId="2" fillId="0" borderId="0" xfId="3" applyFont="1" applyFill="1" applyBorder="1" applyAlignment="1">
      <alignment horizontal="center" vertical="center" wrapText="1"/>
    </xf>
    <xf numFmtId="176" fontId="2" fillId="0" borderId="0" xfId="2" applyNumberFormat="1" applyFont="1" applyFill="1" applyBorder="1" applyAlignment="1">
      <alignment horizontal="center" vertical="center" wrapText="1"/>
    </xf>
    <xf numFmtId="38" fontId="2" fillId="3" borderId="12" xfId="1" applyFont="1" applyFill="1" applyBorder="1" applyAlignment="1">
      <alignment horizontal="right" vertical="center"/>
    </xf>
    <xf numFmtId="38" fontId="2" fillId="6" borderId="12" xfId="1" applyFont="1" applyFill="1" applyBorder="1" applyAlignment="1">
      <alignment horizontal="left" vertical="center"/>
    </xf>
    <xf numFmtId="38" fontId="2" fillId="0" borderId="0" xfId="2" applyFont="1" applyFill="1" applyBorder="1" applyAlignment="1">
      <alignment horizontal="left" vertical="center" wrapText="1"/>
    </xf>
    <xf numFmtId="38" fontId="2" fillId="0" borderId="3" xfId="2" applyFont="1" applyFill="1" applyBorder="1" applyAlignment="1">
      <alignment horizontal="center"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176" fontId="2" fillId="0" borderId="0" xfId="2" applyNumberFormat="1" applyFont="1" applyFill="1" applyBorder="1" applyAlignment="1">
      <alignment vertical="center"/>
    </xf>
    <xf numFmtId="38" fontId="2" fillId="0" borderId="30" xfId="2" applyFont="1" applyFill="1" applyBorder="1" applyAlignment="1">
      <alignment horizontal="center" vertical="center"/>
    </xf>
    <xf numFmtId="0" fontId="5" fillId="0" borderId="0" xfId="0" applyFont="1" applyAlignment="1">
      <alignment vertical="top"/>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D:\%2313_&#22320;&#22495;&#20445;&#20581;&#24180;&#22577;&#12395;&#38306;&#12377;&#12427;&#12371;&#12392;\&#12304;&#23436;&#25104;&#29256;&#12305;&#36947;&#21335;&#22320;&#22495;&#20445;&#20581;&#24773;&#22577;&#24180;&#22577;\H27&#24180;&#29256;_&#36947;&#21335;&#22320;&#22495;&#20445;&#20581;&#24773;&#22577;&#24180;&#22577;\HP\&#26087;HP\H27_18-37(H30.6.25_20teis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Graph1"/>
      <sheetName val="34-1"/>
      <sheetName val="34-2"/>
      <sheetName val="35-1"/>
      <sheetName val="35-2"/>
      <sheetName val="36"/>
      <sheetName val="37"/>
      <sheetName val="Worksheet"/>
      <sheetName val="List"/>
      <sheetName val="Sheet1"/>
    </sheetNames>
    <sheetDataSet>
      <sheetData sheetId="0"/>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tabSelected="1" showOutlineSymbols="0" zoomScaleNormal="100" zoomScaleSheetLayoutView="80" workbookViewId="0">
      <pane xSplit="1" ySplit="2" topLeftCell="B3" activePane="bottomRight" state="frozen"/>
      <selection activeCell="E28" sqref="E28"/>
      <selection pane="topRight" activeCell="E28" sqref="E28"/>
      <selection pane="bottomLeft" activeCell="E28" sqref="E28"/>
      <selection pane="bottomRight" activeCell="E28" sqref="E28"/>
    </sheetView>
  </sheetViews>
  <sheetFormatPr defaultRowHeight="15"/>
  <cols>
    <col min="1" max="1" width="16.625" style="2" customWidth="1"/>
    <col min="2" max="2" width="7.125" style="1" customWidth="1"/>
    <col min="3" max="20" width="5.625" style="1" customWidth="1"/>
    <col min="21" max="21" width="6.125" style="1" customWidth="1"/>
    <col min="22" max="16384" width="9" style="1"/>
  </cols>
  <sheetData>
    <row r="1" spans="1:23" s="57" customFormat="1" ht="18" customHeight="1">
      <c r="A1" s="64" t="s">
        <v>60</v>
      </c>
      <c r="B1" s="64"/>
      <c r="C1" s="64"/>
      <c r="D1" s="64"/>
      <c r="E1" s="64"/>
      <c r="F1" s="64"/>
      <c r="G1" s="63"/>
      <c r="H1" s="63"/>
      <c r="I1" s="63"/>
      <c r="J1" s="63"/>
      <c r="K1" s="63"/>
      <c r="L1" s="63"/>
      <c r="M1" s="63"/>
      <c r="N1" s="63"/>
      <c r="P1" s="62"/>
      <c r="Q1" s="61"/>
      <c r="R1" s="60"/>
      <c r="S1" s="59"/>
      <c r="T1" s="59"/>
      <c r="U1" s="59"/>
      <c r="V1" s="58" t="s">
        <v>59</v>
      </c>
    </row>
    <row r="2" spans="1:23" ht="33" customHeight="1">
      <c r="A2" s="56"/>
      <c r="B2" s="55" t="s">
        <v>58</v>
      </c>
      <c r="C2" s="52" t="s">
        <v>57</v>
      </c>
      <c r="D2" s="52" t="s">
        <v>56</v>
      </c>
      <c r="E2" s="52" t="s">
        <v>55</v>
      </c>
      <c r="F2" s="52" t="s">
        <v>54</v>
      </c>
      <c r="G2" s="52" t="s">
        <v>53</v>
      </c>
      <c r="H2" s="52" t="s">
        <v>52</v>
      </c>
      <c r="I2" s="52" t="s">
        <v>51</v>
      </c>
      <c r="J2" s="52" t="s">
        <v>50</v>
      </c>
      <c r="K2" s="52" t="s">
        <v>49</v>
      </c>
      <c r="L2" s="52" t="s">
        <v>48</v>
      </c>
      <c r="M2" s="51" t="s">
        <v>47</v>
      </c>
      <c r="N2" s="52" t="s">
        <v>46</v>
      </c>
      <c r="O2" s="54" t="s">
        <v>45</v>
      </c>
      <c r="P2" s="52" t="s">
        <v>44</v>
      </c>
      <c r="Q2" s="53" t="s">
        <v>43</v>
      </c>
      <c r="R2" s="52" t="s">
        <v>42</v>
      </c>
      <c r="S2" s="52" t="s">
        <v>41</v>
      </c>
      <c r="T2" s="52" t="s">
        <v>40</v>
      </c>
      <c r="U2" s="51" t="s">
        <v>39</v>
      </c>
      <c r="V2" s="50" t="s">
        <v>38</v>
      </c>
      <c r="W2" s="5"/>
    </row>
    <row r="3" spans="1:23" s="7" customFormat="1" ht="16.5" customHeight="1">
      <c r="A3" s="49" t="s">
        <v>37</v>
      </c>
      <c r="B3" s="48">
        <v>19615</v>
      </c>
      <c r="C3" s="47">
        <v>17</v>
      </c>
      <c r="D3" s="47">
        <v>15</v>
      </c>
      <c r="E3" s="47">
        <v>17</v>
      </c>
      <c r="F3" s="47">
        <v>168</v>
      </c>
      <c r="G3" s="47">
        <v>553</v>
      </c>
      <c r="H3" s="47">
        <v>635</v>
      </c>
      <c r="I3" s="47">
        <v>612</v>
      </c>
      <c r="J3" s="47">
        <v>623</v>
      </c>
      <c r="K3" s="47">
        <v>717</v>
      </c>
      <c r="L3" s="47">
        <v>723</v>
      </c>
      <c r="M3" s="46">
        <v>711</v>
      </c>
      <c r="N3" s="46">
        <v>803</v>
      </c>
      <c r="O3" s="46">
        <v>1198</v>
      </c>
      <c r="P3" s="46">
        <v>1399</v>
      </c>
      <c r="Q3" s="46">
        <v>1806</v>
      </c>
      <c r="R3" s="46">
        <v>2222</v>
      </c>
      <c r="S3" s="46">
        <v>2949</v>
      </c>
      <c r="T3" s="46">
        <v>2804</v>
      </c>
      <c r="U3" s="46">
        <v>1643</v>
      </c>
      <c r="V3" s="45">
        <v>7562</v>
      </c>
      <c r="W3" s="8"/>
    </row>
    <row r="4" spans="1:23" s="7" customFormat="1" ht="16.5" customHeight="1">
      <c r="A4" s="49" t="s">
        <v>36</v>
      </c>
      <c r="B4" s="48">
        <v>568</v>
      </c>
      <c r="C4" s="47" t="s">
        <v>23</v>
      </c>
      <c r="D4" s="47" t="s">
        <v>23</v>
      </c>
      <c r="E4" s="47" t="s">
        <v>23</v>
      </c>
      <c r="F4" s="47">
        <v>5</v>
      </c>
      <c r="G4" s="47">
        <v>12</v>
      </c>
      <c r="H4" s="47">
        <v>11</v>
      </c>
      <c r="I4" s="47">
        <v>8</v>
      </c>
      <c r="J4" s="47">
        <v>13</v>
      </c>
      <c r="K4" s="47">
        <v>12</v>
      </c>
      <c r="L4" s="47">
        <v>17</v>
      </c>
      <c r="M4" s="46">
        <v>12</v>
      </c>
      <c r="N4" s="46">
        <v>21</v>
      </c>
      <c r="O4" s="46">
        <v>41</v>
      </c>
      <c r="P4" s="46">
        <v>36</v>
      </c>
      <c r="Q4" s="46">
        <v>50</v>
      </c>
      <c r="R4" s="46">
        <v>68</v>
      </c>
      <c r="S4" s="46">
        <v>109</v>
      </c>
      <c r="T4" s="46">
        <v>93</v>
      </c>
      <c r="U4" s="46">
        <v>60</v>
      </c>
      <c r="V4" s="45">
        <v>226</v>
      </c>
      <c r="W4" s="8"/>
    </row>
    <row r="5" spans="1:23" s="7" customFormat="1" ht="33" customHeight="1">
      <c r="A5" s="44" t="s">
        <v>35</v>
      </c>
      <c r="B5" s="43">
        <f>IF(SUM(B6,B15)=0,"-",SUM(B6,B15))</f>
        <v>48</v>
      </c>
      <c r="C5" s="43" t="str">
        <f>IF(SUM(C6,C15)=0,"-",SUM(C6,C15))</f>
        <v>-</v>
      </c>
      <c r="D5" s="43" t="str">
        <f>IF(SUM(D6,D15)=0,"-",SUM(D6,D15))</f>
        <v>-</v>
      </c>
      <c r="E5" s="43" t="str">
        <f>IF(SUM(E6,E15)=0,"-",SUM(E6,E15))</f>
        <v>-</v>
      </c>
      <c r="F5" s="43" t="str">
        <f>IF(SUM(F6,F15)=0,"-",SUM(F6,F15))</f>
        <v>-</v>
      </c>
      <c r="G5" s="43" t="str">
        <f>IF(SUM(G6,G15)=0,"-",SUM(G6,G15))</f>
        <v>-</v>
      </c>
      <c r="H5" s="43" t="str">
        <f>IF(SUM(H6,H15)=0,"-",SUM(H6,H15))</f>
        <v>-</v>
      </c>
      <c r="I5" s="43">
        <f>IF(SUM(I6,I15)=0,"-",SUM(I6,I15))</f>
        <v>1</v>
      </c>
      <c r="J5" s="43">
        <f>IF(SUM(J6,J15)=0,"-",SUM(J6,J15))</f>
        <v>1</v>
      </c>
      <c r="K5" s="43" t="str">
        <f>IF(SUM(K6,K15)=0,"-",SUM(K6,K15))</f>
        <v>-</v>
      </c>
      <c r="L5" s="43">
        <f>IF(SUM(L6,L15)=0,"-",SUM(L6,L15))</f>
        <v>1</v>
      </c>
      <c r="M5" s="43" t="str">
        <f>IF(SUM(M6,M15)=0,"-",SUM(M6,M15))</f>
        <v>-</v>
      </c>
      <c r="N5" s="43">
        <f>IF(SUM(N6,N15)=0,"-",SUM(N6,N15))</f>
        <v>2</v>
      </c>
      <c r="O5" s="43">
        <f>IF(SUM(O6,O15)=0,"-",SUM(O6,O15))</f>
        <v>6</v>
      </c>
      <c r="P5" s="43">
        <f>IF(SUM(P6,P15)=0,"-",SUM(P6,P15))</f>
        <v>6</v>
      </c>
      <c r="Q5" s="43">
        <f>IF(SUM(Q6,Q15)=0,"-",SUM(Q6,Q15))</f>
        <v>6</v>
      </c>
      <c r="R5" s="43">
        <f>IF(SUM(R6,R15)=0,"-",SUM(R6,R15))</f>
        <v>6</v>
      </c>
      <c r="S5" s="43">
        <f>IF(SUM(S6,S15)=0,"-",SUM(S6,S15))</f>
        <v>9</v>
      </c>
      <c r="T5" s="43">
        <f>IF(SUM(T6,T15)=0,"-",SUM(T6,T15))</f>
        <v>8</v>
      </c>
      <c r="U5" s="42">
        <f>IF(SUM(U6,U15)=0,"-",SUM(U6,U15))</f>
        <v>2</v>
      </c>
      <c r="V5" s="41">
        <f>IF(SUM(V6,V15)=0,"-",SUM(V6,V15))</f>
        <v>6</v>
      </c>
      <c r="W5" s="8"/>
    </row>
    <row r="6" spans="1:23" s="7" customFormat="1" ht="16.5" customHeight="1">
      <c r="A6" s="28" t="s">
        <v>34</v>
      </c>
      <c r="B6" s="27">
        <v>13</v>
      </c>
      <c r="C6" s="26" t="s">
        <v>5</v>
      </c>
      <c r="D6" s="26" t="s">
        <v>5</v>
      </c>
      <c r="E6" s="26" t="s">
        <v>5</v>
      </c>
      <c r="F6" s="26" t="s">
        <v>5</v>
      </c>
      <c r="G6" s="26" t="s">
        <v>5</v>
      </c>
      <c r="H6" s="26" t="s">
        <v>5</v>
      </c>
      <c r="I6" s="26" t="s">
        <v>5</v>
      </c>
      <c r="J6" s="26" t="s">
        <v>5</v>
      </c>
      <c r="K6" s="26" t="s">
        <v>5</v>
      </c>
      <c r="L6" s="26" t="s">
        <v>5</v>
      </c>
      <c r="M6" s="26" t="s">
        <v>5</v>
      </c>
      <c r="N6" s="26">
        <v>1</v>
      </c>
      <c r="O6" s="26">
        <v>1</v>
      </c>
      <c r="P6" s="26">
        <v>1</v>
      </c>
      <c r="Q6" s="26">
        <v>1</v>
      </c>
      <c r="R6" s="26">
        <v>2</v>
      </c>
      <c r="S6" s="26">
        <v>4</v>
      </c>
      <c r="T6" s="26">
        <v>3</v>
      </c>
      <c r="U6" s="25" t="s">
        <v>5</v>
      </c>
      <c r="V6" s="24">
        <v>3</v>
      </c>
      <c r="W6" s="8"/>
    </row>
    <row r="7" spans="1:23" s="7" customFormat="1" ht="16.5" customHeight="1">
      <c r="A7" s="23" t="s">
        <v>33</v>
      </c>
      <c r="B7" s="22">
        <v>5</v>
      </c>
      <c r="C7" s="21" t="s">
        <v>25</v>
      </c>
      <c r="D7" s="21" t="s">
        <v>25</v>
      </c>
      <c r="E7" s="21" t="s">
        <v>25</v>
      </c>
      <c r="F7" s="21" t="s">
        <v>25</v>
      </c>
      <c r="G7" s="21" t="s">
        <v>25</v>
      </c>
      <c r="H7" s="21" t="s">
        <v>25</v>
      </c>
      <c r="I7" s="21" t="s">
        <v>25</v>
      </c>
      <c r="J7" s="21" t="s">
        <v>25</v>
      </c>
      <c r="K7" s="21" t="s">
        <v>25</v>
      </c>
      <c r="L7" s="21" t="s">
        <v>25</v>
      </c>
      <c r="M7" s="21" t="s">
        <v>25</v>
      </c>
      <c r="N7" s="20" t="s">
        <v>25</v>
      </c>
      <c r="O7" s="20" t="s">
        <v>25</v>
      </c>
      <c r="P7" s="20">
        <v>1</v>
      </c>
      <c r="Q7" s="20" t="s">
        <v>25</v>
      </c>
      <c r="R7" s="20">
        <v>1</v>
      </c>
      <c r="S7" s="20">
        <v>2</v>
      </c>
      <c r="T7" s="20">
        <v>1</v>
      </c>
      <c r="U7" s="21" t="s">
        <v>25</v>
      </c>
      <c r="V7" s="19">
        <v>3</v>
      </c>
      <c r="W7" s="8"/>
    </row>
    <row r="8" spans="1:23" s="7" customFormat="1" ht="16.5" customHeight="1">
      <c r="A8" s="18" t="s">
        <v>32</v>
      </c>
      <c r="B8" s="17" t="s">
        <v>5</v>
      </c>
      <c r="C8" s="16" t="s">
        <v>25</v>
      </c>
      <c r="D8" s="16" t="s">
        <v>25</v>
      </c>
      <c r="E8" s="16" t="s">
        <v>25</v>
      </c>
      <c r="F8" s="16" t="s">
        <v>25</v>
      </c>
      <c r="G8" s="16" t="s">
        <v>25</v>
      </c>
      <c r="H8" s="16" t="s">
        <v>25</v>
      </c>
      <c r="I8" s="16" t="s">
        <v>25</v>
      </c>
      <c r="J8" s="16" t="s">
        <v>25</v>
      </c>
      <c r="K8" s="16" t="s">
        <v>25</v>
      </c>
      <c r="L8" s="16" t="s">
        <v>25</v>
      </c>
      <c r="M8" s="16" t="s">
        <v>25</v>
      </c>
      <c r="N8" s="15" t="s">
        <v>25</v>
      </c>
      <c r="O8" s="15" t="s">
        <v>25</v>
      </c>
      <c r="P8" s="15" t="s">
        <v>25</v>
      </c>
      <c r="Q8" s="15" t="s">
        <v>25</v>
      </c>
      <c r="R8" s="15" t="s">
        <v>25</v>
      </c>
      <c r="S8" s="15" t="s">
        <v>25</v>
      </c>
      <c r="T8" s="15" t="s">
        <v>25</v>
      </c>
      <c r="U8" s="16" t="s">
        <v>25</v>
      </c>
      <c r="V8" s="14" t="s">
        <v>25</v>
      </c>
      <c r="W8" s="8"/>
    </row>
    <row r="9" spans="1:23" s="7" customFormat="1" ht="16.5" customHeight="1">
      <c r="A9" s="18" t="s">
        <v>31</v>
      </c>
      <c r="B9" s="17">
        <v>1</v>
      </c>
      <c r="C9" s="16" t="s">
        <v>25</v>
      </c>
      <c r="D9" s="16" t="s">
        <v>25</v>
      </c>
      <c r="E9" s="16" t="s">
        <v>25</v>
      </c>
      <c r="F9" s="16" t="s">
        <v>25</v>
      </c>
      <c r="G9" s="16" t="s">
        <v>25</v>
      </c>
      <c r="H9" s="16" t="s">
        <v>25</v>
      </c>
      <c r="I9" s="16" t="s">
        <v>25</v>
      </c>
      <c r="J9" s="16" t="s">
        <v>25</v>
      </c>
      <c r="K9" s="16" t="s">
        <v>25</v>
      </c>
      <c r="L9" s="16" t="s">
        <v>25</v>
      </c>
      <c r="M9" s="16" t="s">
        <v>25</v>
      </c>
      <c r="N9" s="15" t="s">
        <v>25</v>
      </c>
      <c r="O9" s="15" t="s">
        <v>25</v>
      </c>
      <c r="P9" s="15" t="s">
        <v>25</v>
      </c>
      <c r="Q9" s="15" t="s">
        <v>25</v>
      </c>
      <c r="R9" s="15" t="s">
        <v>25</v>
      </c>
      <c r="S9" s="15">
        <v>1</v>
      </c>
      <c r="T9" s="15" t="s">
        <v>25</v>
      </c>
      <c r="U9" s="16" t="s">
        <v>25</v>
      </c>
      <c r="V9" s="14" t="s">
        <v>25</v>
      </c>
      <c r="W9" s="8"/>
    </row>
    <row r="10" spans="1:23" s="7" customFormat="1" ht="16.5" customHeight="1">
      <c r="A10" s="18" t="s">
        <v>30</v>
      </c>
      <c r="B10" s="17">
        <v>1</v>
      </c>
      <c r="C10" s="16" t="s">
        <v>25</v>
      </c>
      <c r="D10" s="16" t="s">
        <v>25</v>
      </c>
      <c r="E10" s="16" t="s">
        <v>25</v>
      </c>
      <c r="F10" s="16" t="s">
        <v>25</v>
      </c>
      <c r="G10" s="16" t="s">
        <v>25</v>
      </c>
      <c r="H10" s="16" t="s">
        <v>25</v>
      </c>
      <c r="I10" s="16" t="s">
        <v>25</v>
      </c>
      <c r="J10" s="16" t="s">
        <v>25</v>
      </c>
      <c r="K10" s="16" t="s">
        <v>25</v>
      </c>
      <c r="L10" s="16" t="s">
        <v>25</v>
      </c>
      <c r="M10" s="16" t="s">
        <v>25</v>
      </c>
      <c r="N10" s="15" t="s">
        <v>25</v>
      </c>
      <c r="O10" s="15">
        <v>1</v>
      </c>
      <c r="P10" s="15" t="s">
        <v>25</v>
      </c>
      <c r="Q10" s="15" t="s">
        <v>25</v>
      </c>
      <c r="R10" s="15" t="s">
        <v>25</v>
      </c>
      <c r="S10" s="15" t="s">
        <v>25</v>
      </c>
      <c r="T10" s="15" t="s">
        <v>25</v>
      </c>
      <c r="U10" s="16" t="s">
        <v>25</v>
      </c>
      <c r="V10" s="14" t="s">
        <v>25</v>
      </c>
      <c r="W10" s="8"/>
    </row>
    <row r="11" spans="1:23" s="7" customFormat="1" ht="16.5" customHeight="1">
      <c r="A11" s="18" t="s">
        <v>29</v>
      </c>
      <c r="B11" s="17">
        <v>2</v>
      </c>
      <c r="C11" s="16" t="s">
        <v>25</v>
      </c>
      <c r="D11" s="16" t="s">
        <v>25</v>
      </c>
      <c r="E11" s="16" t="s">
        <v>25</v>
      </c>
      <c r="F11" s="16" t="s">
        <v>25</v>
      </c>
      <c r="G11" s="16" t="s">
        <v>25</v>
      </c>
      <c r="H11" s="16" t="s">
        <v>25</v>
      </c>
      <c r="I11" s="16" t="s">
        <v>25</v>
      </c>
      <c r="J11" s="16" t="s">
        <v>25</v>
      </c>
      <c r="K11" s="16" t="s">
        <v>25</v>
      </c>
      <c r="L11" s="16" t="s">
        <v>25</v>
      </c>
      <c r="M11" s="16" t="s">
        <v>25</v>
      </c>
      <c r="N11" s="15">
        <v>1</v>
      </c>
      <c r="O11" s="15" t="s">
        <v>25</v>
      </c>
      <c r="P11" s="15" t="s">
        <v>25</v>
      </c>
      <c r="Q11" s="15" t="s">
        <v>25</v>
      </c>
      <c r="R11" s="15" t="s">
        <v>25</v>
      </c>
      <c r="S11" s="15" t="s">
        <v>25</v>
      </c>
      <c r="T11" s="15">
        <v>1</v>
      </c>
      <c r="U11" s="16" t="s">
        <v>25</v>
      </c>
      <c r="V11" s="14" t="s">
        <v>25</v>
      </c>
      <c r="W11" s="8"/>
    </row>
    <row r="12" spans="1:23" s="7" customFormat="1" ht="16.5" customHeight="1">
      <c r="A12" s="18" t="s">
        <v>28</v>
      </c>
      <c r="B12" s="17">
        <v>2</v>
      </c>
      <c r="C12" s="16" t="s">
        <v>25</v>
      </c>
      <c r="D12" s="16" t="s">
        <v>25</v>
      </c>
      <c r="E12" s="16" t="s">
        <v>25</v>
      </c>
      <c r="F12" s="16" t="s">
        <v>25</v>
      </c>
      <c r="G12" s="16" t="s">
        <v>25</v>
      </c>
      <c r="H12" s="16" t="s">
        <v>25</v>
      </c>
      <c r="I12" s="16" t="s">
        <v>25</v>
      </c>
      <c r="J12" s="16" t="s">
        <v>25</v>
      </c>
      <c r="K12" s="16" t="s">
        <v>25</v>
      </c>
      <c r="L12" s="16" t="s">
        <v>25</v>
      </c>
      <c r="M12" s="16" t="s">
        <v>25</v>
      </c>
      <c r="N12" s="15" t="s">
        <v>25</v>
      </c>
      <c r="O12" s="15" t="s">
        <v>25</v>
      </c>
      <c r="P12" s="15" t="s">
        <v>25</v>
      </c>
      <c r="Q12" s="15" t="s">
        <v>25</v>
      </c>
      <c r="R12" s="15">
        <v>1</v>
      </c>
      <c r="S12" s="15">
        <v>1</v>
      </c>
      <c r="T12" s="15" t="s">
        <v>25</v>
      </c>
      <c r="U12" s="16" t="s">
        <v>25</v>
      </c>
      <c r="V12" s="14" t="s">
        <v>25</v>
      </c>
      <c r="W12" s="8"/>
    </row>
    <row r="13" spans="1:23" s="7" customFormat="1" ht="16.5" customHeight="1">
      <c r="A13" s="18" t="s">
        <v>27</v>
      </c>
      <c r="B13" s="17">
        <v>1</v>
      </c>
      <c r="C13" s="16" t="s">
        <v>25</v>
      </c>
      <c r="D13" s="16" t="s">
        <v>25</v>
      </c>
      <c r="E13" s="16" t="s">
        <v>25</v>
      </c>
      <c r="F13" s="16" t="s">
        <v>25</v>
      </c>
      <c r="G13" s="16" t="s">
        <v>25</v>
      </c>
      <c r="H13" s="16" t="s">
        <v>25</v>
      </c>
      <c r="I13" s="16" t="s">
        <v>25</v>
      </c>
      <c r="J13" s="16" t="s">
        <v>25</v>
      </c>
      <c r="K13" s="16" t="s">
        <v>25</v>
      </c>
      <c r="L13" s="16" t="s">
        <v>25</v>
      </c>
      <c r="M13" s="16" t="s">
        <v>25</v>
      </c>
      <c r="N13" s="15" t="s">
        <v>25</v>
      </c>
      <c r="O13" s="15" t="s">
        <v>25</v>
      </c>
      <c r="P13" s="15" t="s">
        <v>25</v>
      </c>
      <c r="Q13" s="15">
        <v>1</v>
      </c>
      <c r="R13" s="15" t="s">
        <v>25</v>
      </c>
      <c r="S13" s="15" t="s">
        <v>25</v>
      </c>
      <c r="T13" s="15" t="s">
        <v>25</v>
      </c>
      <c r="U13" s="16" t="s">
        <v>25</v>
      </c>
      <c r="V13" s="14" t="s">
        <v>25</v>
      </c>
      <c r="W13" s="8"/>
    </row>
    <row r="14" spans="1:23" s="7" customFormat="1" ht="16.5" customHeight="1">
      <c r="A14" s="13" t="s">
        <v>26</v>
      </c>
      <c r="B14" s="12">
        <v>1</v>
      </c>
      <c r="C14" s="11" t="s">
        <v>25</v>
      </c>
      <c r="D14" s="11" t="s">
        <v>25</v>
      </c>
      <c r="E14" s="11" t="s">
        <v>25</v>
      </c>
      <c r="F14" s="11" t="s">
        <v>25</v>
      </c>
      <c r="G14" s="11" t="s">
        <v>25</v>
      </c>
      <c r="H14" s="11" t="s">
        <v>25</v>
      </c>
      <c r="I14" s="11" t="s">
        <v>25</v>
      </c>
      <c r="J14" s="11" t="s">
        <v>25</v>
      </c>
      <c r="K14" s="11" t="s">
        <v>25</v>
      </c>
      <c r="L14" s="11" t="s">
        <v>25</v>
      </c>
      <c r="M14" s="11" t="s">
        <v>25</v>
      </c>
      <c r="N14" s="10" t="s">
        <v>25</v>
      </c>
      <c r="O14" s="10" t="s">
        <v>25</v>
      </c>
      <c r="P14" s="10" t="s">
        <v>25</v>
      </c>
      <c r="Q14" s="10" t="s">
        <v>25</v>
      </c>
      <c r="R14" s="10" t="s">
        <v>25</v>
      </c>
      <c r="S14" s="10" t="s">
        <v>23</v>
      </c>
      <c r="T14" s="10">
        <v>1</v>
      </c>
      <c r="U14" s="11" t="s">
        <v>23</v>
      </c>
      <c r="V14" s="9" t="s">
        <v>23</v>
      </c>
      <c r="W14" s="8"/>
    </row>
    <row r="15" spans="1:23" ht="16.5" customHeight="1">
      <c r="A15" s="40" t="s">
        <v>24</v>
      </c>
      <c r="B15" s="27">
        <v>35</v>
      </c>
      <c r="C15" s="26" t="s">
        <v>23</v>
      </c>
      <c r="D15" s="26" t="s">
        <v>23</v>
      </c>
      <c r="E15" s="26" t="s">
        <v>23</v>
      </c>
      <c r="F15" s="26" t="s">
        <v>23</v>
      </c>
      <c r="G15" s="26" t="s">
        <v>23</v>
      </c>
      <c r="H15" s="26" t="s">
        <v>23</v>
      </c>
      <c r="I15" s="26">
        <v>1</v>
      </c>
      <c r="J15" s="26">
        <v>1</v>
      </c>
      <c r="K15" s="26" t="s">
        <v>23</v>
      </c>
      <c r="L15" s="26">
        <v>1</v>
      </c>
      <c r="M15" s="25" t="s">
        <v>23</v>
      </c>
      <c r="N15" s="25">
        <v>1</v>
      </c>
      <c r="O15" s="25">
        <v>5</v>
      </c>
      <c r="P15" s="25">
        <v>5</v>
      </c>
      <c r="Q15" s="25">
        <v>5</v>
      </c>
      <c r="R15" s="25">
        <v>4</v>
      </c>
      <c r="S15" s="25">
        <v>5</v>
      </c>
      <c r="T15" s="25">
        <v>5</v>
      </c>
      <c r="U15" s="25">
        <v>2</v>
      </c>
      <c r="V15" s="24">
        <v>3</v>
      </c>
    </row>
    <row r="16" spans="1:23" s="35" customFormat="1" ht="33" customHeight="1">
      <c r="A16" s="39" t="s">
        <v>22</v>
      </c>
      <c r="B16" s="38">
        <f>B17</f>
        <v>3</v>
      </c>
      <c r="C16" s="38" t="str">
        <f>C17</f>
        <v>-</v>
      </c>
      <c r="D16" s="38" t="str">
        <f>D17</f>
        <v>-</v>
      </c>
      <c r="E16" s="38" t="str">
        <f>E17</f>
        <v>-</v>
      </c>
      <c r="F16" s="38" t="str">
        <f>F17</f>
        <v>-</v>
      </c>
      <c r="G16" s="38" t="str">
        <f>G17</f>
        <v>-</v>
      </c>
      <c r="H16" s="38" t="str">
        <f>H17</f>
        <v>-</v>
      </c>
      <c r="I16" s="38" t="str">
        <f>I17</f>
        <v>-</v>
      </c>
      <c r="J16" s="38" t="str">
        <f>J17</f>
        <v>-</v>
      </c>
      <c r="K16" s="38" t="str">
        <f>K17</f>
        <v>-</v>
      </c>
      <c r="L16" s="38" t="str">
        <f>L17</f>
        <v>-</v>
      </c>
      <c r="M16" s="38" t="str">
        <f>M17</f>
        <v>-</v>
      </c>
      <c r="N16" s="38" t="str">
        <f>N17</f>
        <v>-</v>
      </c>
      <c r="O16" s="38" t="str">
        <f>O17</f>
        <v>-</v>
      </c>
      <c r="P16" s="38" t="str">
        <f>P17</f>
        <v>-</v>
      </c>
      <c r="Q16" s="38">
        <f>Q17</f>
        <v>1</v>
      </c>
      <c r="R16" s="38" t="str">
        <f>R17</f>
        <v>-</v>
      </c>
      <c r="S16" s="38">
        <f>S17</f>
        <v>2</v>
      </c>
      <c r="T16" s="38" t="str">
        <f>T17</f>
        <v>-</v>
      </c>
      <c r="U16" s="37" t="str">
        <f>U17</f>
        <v>-</v>
      </c>
      <c r="V16" s="36" t="str">
        <f>V17</f>
        <v>-</v>
      </c>
    </row>
    <row r="17" spans="1:23" ht="16.5" customHeight="1">
      <c r="A17" s="28" t="s">
        <v>21</v>
      </c>
      <c r="B17" s="27">
        <v>3</v>
      </c>
      <c r="C17" s="26" t="s">
        <v>5</v>
      </c>
      <c r="D17" s="26" t="s">
        <v>5</v>
      </c>
      <c r="E17" s="26" t="s">
        <v>5</v>
      </c>
      <c r="F17" s="26" t="s">
        <v>5</v>
      </c>
      <c r="G17" s="26" t="s">
        <v>5</v>
      </c>
      <c r="H17" s="26" t="s">
        <v>5</v>
      </c>
      <c r="I17" s="26" t="s">
        <v>5</v>
      </c>
      <c r="J17" s="26" t="s">
        <v>5</v>
      </c>
      <c r="K17" s="26" t="s">
        <v>5</v>
      </c>
      <c r="L17" s="26" t="s">
        <v>5</v>
      </c>
      <c r="M17" s="26" t="s">
        <v>5</v>
      </c>
      <c r="N17" s="26" t="s">
        <v>5</v>
      </c>
      <c r="O17" s="26" t="s">
        <v>5</v>
      </c>
      <c r="P17" s="26" t="s">
        <v>5</v>
      </c>
      <c r="Q17" s="26">
        <v>1</v>
      </c>
      <c r="R17" s="26" t="s">
        <v>5</v>
      </c>
      <c r="S17" s="26">
        <v>2</v>
      </c>
      <c r="T17" s="26" t="s">
        <v>5</v>
      </c>
      <c r="U17" s="34" t="s">
        <v>5</v>
      </c>
      <c r="V17" s="33" t="s">
        <v>5</v>
      </c>
    </row>
    <row r="18" spans="1:23" ht="16.5" customHeight="1">
      <c r="A18" s="23" t="s">
        <v>20</v>
      </c>
      <c r="B18" s="22">
        <v>2</v>
      </c>
      <c r="C18" s="21" t="s">
        <v>16</v>
      </c>
      <c r="D18" s="21" t="s">
        <v>16</v>
      </c>
      <c r="E18" s="21" t="s">
        <v>16</v>
      </c>
      <c r="F18" s="21" t="s">
        <v>16</v>
      </c>
      <c r="G18" s="21" t="s">
        <v>16</v>
      </c>
      <c r="H18" s="21" t="s">
        <v>16</v>
      </c>
      <c r="I18" s="21" t="s">
        <v>16</v>
      </c>
      <c r="J18" s="21" t="s">
        <v>16</v>
      </c>
      <c r="K18" s="21" t="s">
        <v>16</v>
      </c>
      <c r="L18" s="21" t="s">
        <v>16</v>
      </c>
      <c r="M18" s="20" t="s">
        <v>16</v>
      </c>
      <c r="N18" s="20" t="s">
        <v>16</v>
      </c>
      <c r="O18" s="20" t="s">
        <v>16</v>
      </c>
      <c r="P18" s="20" t="s">
        <v>16</v>
      </c>
      <c r="Q18" s="21">
        <v>1</v>
      </c>
      <c r="R18" s="20" t="s">
        <v>16</v>
      </c>
      <c r="S18" s="20">
        <v>1</v>
      </c>
      <c r="T18" s="20" t="s">
        <v>16</v>
      </c>
      <c r="U18" s="20" t="s">
        <v>16</v>
      </c>
      <c r="V18" s="19" t="s">
        <v>16</v>
      </c>
    </row>
    <row r="19" spans="1:23" ht="16.5" customHeight="1">
      <c r="A19" s="18" t="s">
        <v>19</v>
      </c>
      <c r="B19" s="17" t="s">
        <v>5</v>
      </c>
      <c r="C19" s="16" t="s">
        <v>16</v>
      </c>
      <c r="D19" s="16" t="s">
        <v>16</v>
      </c>
      <c r="E19" s="16" t="s">
        <v>16</v>
      </c>
      <c r="F19" s="16" t="s">
        <v>16</v>
      </c>
      <c r="G19" s="16" t="s">
        <v>16</v>
      </c>
      <c r="H19" s="16" t="s">
        <v>16</v>
      </c>
      <c r="I19" s="16" t="s">
        <v>16</v>
      </c>
      <c r="J19" s="16" t="s">
        <v>16</v>
      </c>
      <c r="K19" s="16" t="s">
        <v>16</v>
      </c>
      <c r="L19" s="16" t="s">
        <v>16</v>
      </c>
      <c r="M19" s="15" t="s">
        <v>16</v>
      </c>
      <c r="N19" s="15" t="s">
        <v>16</v>
      </c>
      <c r="O19" s="15" t="s">
        <v>16</v>
      </c>
      <c r="P19" s="15" t="s">
        <v>16</v>
      </c>
      <c r="Q19" s="16" t="s">
        <v>16</v>
      </c>
      <c r="R19" s="15" t="s">
        <v>16</v>
      </c>
      <c r="S19" s="15" t="s">
        <v>16</v>
      </c>
      <c r="T19" s="15" t="s">
        <v>16</v>
      </c>
      <c r="U19" s="15" t="s">
        <v>16</v>
      </c>
      <c r="V19" s="14" t="s">
        <v>16</v>
      </c>
    </row>
    <row r="20" spans="1:23" ht="16.5" customHeight="1">
      <c r="A20" s="18" t="s">
        <v>18</v>
      </c>
      <c r="B20" s="17" t="s">
        <v>5</v>
      </c>
      <c r="C20" s="16" t="s">
        <v>16</v>
      </c>
      <c r="D20" s="16" t="s">
        <v>16</v>
      </c>
      <c r="E20" s="16" t="s">
        <v>16</v>
      </c>
      <c r="F20" s="16" t="s">
        <v>16</v>
      </c>
      <c r="G20" s="16" t="s">
        <v>16</v>
      </c>
      <c r="H20" s="16" t="s">
        <v>16</v>
      </c>
      <c r="I20" s="16" t="s">
        <v>16</v>
      </c>
      <c r="J20" s="16" t="s">
        <v>16</v>
      </c>
      <c r="K20" s="16" t="s">
        <v>16</v>
      </c>
      <c r="L20" s="16" t="s">
        <v>16</v>
      </c>
      <c r="M20" s="15" t="s">
        <v>16</v>
      </c>
      <c r="N20" s="15" t="s">
        <v>16</v>
      </c>
      <c r="O20" s="15" t="s">
        <v>16</v>
      </c>
      <c r="P20" s="15" t="s">
        <v>16</v>
      </c>
      <c r="Q20" s="16" t="s">
        <v>16</v>
      </c>
      <c r="R20" s="15" t="s">
        <v>16</v>
      </c>
      <c r="S20" s="15" t="s">
        <v>16</v>
      </c>
      <c r="T20" s="15" t="s">
        <v>16</v>
      </c>
      <c r="U20" s="15" t="s">
        <v>16</v>
      </c>
      <c r="V20" s="14" t="s">
        <v>16</v>
      </c>
    </row>
    <row r="21" spans="1:23" ht="16.5" customHeight="1">
      <c r="A21" s="13" t="s">
        <v>17</v>
      </c>
      <c r="B21" s="12">
        <v>1</v>
      </c>
      <c r="C21" s="11" t="s">
        <v>16</v>
      </c>
      <c r="D21" s="11" t="s">
        <v>16</v>
      </c>
      <c r="E21" s="11" t="s">
        <v>16</v>
      </c>
      <c r="F21" s="11" t="s">
        <v>16</v>
      </c>
      <c r="G21" s="11" t="s">
        <v>16</v>
      </c>
      <c r="H21" s="11" t="s">
        <v>16</v>
      </c>
      <c r="I21" s="11" t="s">
        <v>16</v>
      </c>
      <c r="J21" s="11" t="s">
        <v>16</v>
      </c>
      <c r="K21" s="11" t="s">
        <v>16</v>
      </c>
      <c r="L21" s="11" t="s">
        <v>16</v>
      </c>
      <c r="M21" s="10" t="s">
        <v>16</v>
      </c>
      <c r="N21" s="10" t="s">
        <v>16</v>
      </c>
      <c r="O21" s="10" t="s">
        <v>16</v>
      </c>
      <c r="P21" s="10" t="s">
        <v>16</v>
      </c>
      <c r="Q21" s="11" t="s">
        <v>16</v>
      </c>
      <c r="R21" s="10" t="s">
        <v>16</v>
      </c>
      <c r="S21" s="10">
        <v>1</v>
      </c>
      <c r="T21" s="10" t="s">
        <v>16</v>
      </c>
      <c r="U21" s="10" t="s">
        <v>16</v>
      </c>
      <c r="V21" s="9" t="s">
        <v>16</v>
      </c>
    </row>
    <row r="22" spans="1:23" ht="33" customHeight="1">
      <c r="A22" s="32" t="s">
        <v>15</v>
      </c>
      <c r="B22" s="31">
        <f>B23</f>
        <v>5</v>
      </c>
      <c r="C22" s="31" t="str">
        <f>C23</f>
        <v>-</v>
      </c>
      <c r="D22" s="31" t="str">
        <f>D23</f>
        <v>-</v>
      </c>
      <c r="E22" s="31" t="str">
        <f>E23</f>
        <v>-</v>
      </c>
      <c r="F22" s="31" t="str">
        <f>F23</f>
        <v>-</v>
      </c>
      <c r="G22" s="31" t="str">
        <f>G23</f>
        <v>-</v>
      </c>
      <c r="H22" s="31" t="str">
        <f>H23</f>
        <v>-</v>
      </c>
      <c r="I22" s="31" t="str">
        <f>I23</f>
        <v>-</v>
      </c>
      <c r="J22" s="31" t="str">
        <f>J23</f>
        <v>-</v>
      </c>
      <c r="K22" s="31" t="str">
        <f>K23</f>
        <v>-</v>
      </c>
      <c r="L22" s="31">
        <f>L23</f>
        <v>1</v>
      </c>
      <c r="M22" s="30" t="str">
        <f>M23</f>
        <v>-</v>
      </c>
      <c r="N22" s="30" t="str">
        <f>N23</f>
        <v>-</v>
      </c>
      <c r="O22" s="30" t="str">
        <f>O23</f>
        <v>-</v>
      </c>
      <c r="P22" s="30" t="str">
        <f>P23</f>
        <v>-</v>
      </c>
      <c r="Q22" s="31" t="str">
        <f>Q23</f>
        <v>-</v>
      </c>
      <c r="R22" s="30">
        <f>R23</f>
        <v>1</v>
      </c>
      <c r="S22" s="30">
        <f>S23</f>
        <v>2</v>
      </c>
      <c r="T22" s="30" t="str">
        <f>T23</f>
        <v>-</v>
      </c>
      <c r="U22" s="30">
        <f>U23</f>
        <v>1</v>
      </c>
      <c r="V22" s="29">
        <f>V23</f>
        <v>1</v>
      </c>
    </row>
    <row r="23" spans="1:23" s="7" customFormat="1" ht="16.5" customHeight="1">
      <c r="A23" s="28" t="s">
        <v>14</v>
      </c>
      <c r="B23" s="27">
        <v>5</v>
      </c>
      <c r="C23" s="26" t="s">
        <v>5</v>
      </c>
      <c r="D23" s="26" t="s">
        <v>5</v>
      </c>
      <c r="E23" s="26" t="s">
        <v>5</v>
      </c>
      <c r="F23" s="26" t="s">
        <v>5</v>
      </c>
      <c r="G23" s="26" t="s">
        <v>5</v>
      </c>
      <c r="H23" s="26" t="s">
        <v>5</v>
      </c>
      <c r="I23" s="26" t="s">
        <v>5</v>
      </c>
      <c r="J23" s="26" t="s">
        <v>5</v>
      </c>
      <c r="K23" s="26" t="s">
        <v>5</v>
      </c>
      <c r="L23" s="26">
        <v>1</v>
      </c>
      <c r="M23" s="26" t="s">
        <v>5</v>
      </c>
      <c r="N23" s="26" t="s">
        <v>5</v>
      </c>
      <c r="O23" s="26" t="s">
        <v>5</v>
      </c>
      <c r="P23" s="26" t="s">
        <v>5</v>
      </c>
      <c r="Q23" s="26" t="s">
        <v>5</v>
      </c>
      <c r="R23" s="26">
        <v>1</v>
      </c>
      <c r="S23" s="26">
        <v>2</v>
      </c>
      <c r="T23" s="26" t="s">
        <v>5</v>
      </c>
      <c r="U23" s="25">
        <v>1</v>
      </c>
      <c r="V23" s="24">
        <v>1</v>
      </c>
      <c r="W23" s="8"/>
    </row>
    <row r="24" spans="1:23" s="7" customFormat="1" ht="16.5" customHeight="1">
      <c r="A24" s="23" t="s">
        <v>13</v>
      </c>
      <c r="B24" s="22">
        <v>2</v>
      </c>
      <c r="C24" s="21" t="s">
        <v>2</v>
      </c>
      <c r="D24" s="21" t="s">
        <v>2</v>
      </c>
      <c r="E24" s="21" t="s">
        <v>2</v>
      </c>
      <c r="F24" s="21" t="s">
        <v>2</v>
      </c>
      <c r="G24" s="21" t="s">
        <v>2</v>
      </c>
      <c r="H24" s="21" t="s">
        <v>2</v>
      </c>
      <c r="I24" s="21" t="s">
        <v>2</v>
      </c>
      <c r="J24" s="21" t="s">
        <v>2</v>
      </c>
      <c r="K24" s="21" t="s">
        <v>2</v>
      </c>
      <c r="L24" s="21">
        <v>1</v>
      </c>
      <c r="M24" s="20" t="s">
        <v>2</v>
      </c>
      <c r="N24" s="20" t="s">
        <v>2</v>
      </c>
      <c r="O24" s="20" t="s">
        <v>2</v>
      </c>
      <c r="P24" s="20" t="s">
        <v>2</v>
      </c>
      <c r="Q24" s="21" t="s">
        <v>2</v>
      </c>
      <c r="R24" s="20" t="s">
        <v>2</v>
      </c>
      <c r="S24" s="20" t="s">
        <v>2</v>
      </c>
      <c r="T24" s="21" t="s">
        <v>2</v>
      </c>
      <c r="U24" s="20">
        <v>1</v>
      </c>
      <c r="V24" s="19">
        <v>1</v>
      </c>
      <c r="W24" s="8"/>
    </row>
    <row r="25" spans="1:23" s="7" customFormat="1" ht="16.5" customHeight="1">
      <c r="A25" s="18" t="s">
        <v>12</v>
      </c>
      <c r="B25" s="17">
        <v>1</v>
      </c>
      <c r="C25" s="16" t="s">
        <v>9</v>
      </c>
      <c r="D25" s="16" t="s">
        <v>9</v>
      </c>
      <c r="E25" s="16" t="s">
        <v>9</v>
      </c>
      <c r="F25" s="16" t="s">
        <v>9</v>
      </c>
      <c r="G25" s="16" t="s">
        <v>9</v>
      </c>
      <c r="H25" s="16" t="s">
        <v>9</v>
      </c>
      <c r="I25" s="16" t="s">
        <v>9</v>
      </c>
      <c r="J25" s="16" t="s">
        <v>9</v>
      </c>
      <c r="K25" s="16" t="s">
        <v>9</v>
      </c>
      <c r="L25" s="16" t="s">
        <v>9</v>
      </c>
      <c r="M25" s="15" t="s">
        <v>9</v>
      </c>
      <c r="N25" s="15" t="s">
        <v>9</v>
      </c>
      <c r="O25" s="15" t="s">
        <v>9</v>
      </c>
      <c r="P25" s="15" t="s">
        <v>9</v>
      </c>
      <c r="Q25" s="16" t="s">
        <v>9</v>
      </c>
      <c r="R25" s="15">
        <v>1</v>
      </c>
      <c r="S25" s="15" t="s">
        <v>9</v>
      </c>
      <c r="T25" s="16" t="s">
        <v>9</v>
      </c>
      <c r="U25" s="15" t="s">
        <v>9</v>
      </c>
      <c r="V25" s="14" t="s">
        <v>9</v>
      </c>
      <c r="W25" s="8"/>
    </row>
    <row r="26" spans="1:23" s="7" customFormat="1" ht="16.5" customHeight="1">
      <c r="A26" s="18" t="s">
        <v>11</v>
      </c>
      <c r="B26" s="17">
        <v>2</v>
      </c>
      <c r="C26" s="16" t="s">
        <v>9</v>
      </c>
      <c r="D26" s="16" t="s">
        <v>9</v>
      </c>
      <c r="E26" s="16" t="s">
        <v>9</v>
      </c>
      <c r="F26" s="16" t="s">
        <v>9</v>
      </c>
      <c r="G26" s="16" t="s">
        <v>9</v>
      </c>
      <c r="H26" s="16" t="s">
        <v>9</v>
      </c>
      <c r="I26" s="16" t="s">
        <v>9</v>
      </c>
      <c r="J26" s="16" t="s">
        <v>9</v>
      </c>
      <c r="K26" s="16" t="s">
        <v>9</v>
      </c>
      <c r="L26" s="16" t="s">
        <v>9</v>
      </c>
      <c r="M26" s="15" t="s">
        <v>9</v>
      </c>
      <c r="N26" s="15" t="s">
        <v>9</v>
      </c>
      <c r="O26" s="15" t="s">
        <v>9</v>
      </c>
      <c r="P26" s="15" t="s">
        <v>9</v>
      </c>
      <c r="Q26" s="16" t="s">
        <v>9</v>
      </c>
      <c r="R26" s="15" t="s">
        <v>9</v>
      </c>
      <c r="S26" s="15">
        <v>2</v>
      </c>
      <c r="T26" s="16" t="s">
        <v>9</v>
      </c>
      <c r="U26" s="15" t="s">
        <v>9</v>
      </c>
      <c r="V26" s="14" t="s">
        <v>9</v>
      </c>
      <c r="W26" s="8"/>
    </row>
    <row r="27" spans="1:23" s="7" customFormat="1" ht="16.5" customHeight="1">
      <c r="A27" s="18" t="s">
        <v>10</v>
      </c>
      <c r="B27" s="17" t="s">
        <v>5</v>
      </c>
      <c r="C27" s="16" t="s">
        <v>9</v>
      </c>
      <c r="D27" s="16" t="s">
        <v>9</v>
      </c>
      <c r="E27" s="16" t="s">
        <v>9</v>
      </c>
      <c r="F27" s="16" t="s">
        <v>9</v>
      </c>
      <c r="G27" s="16" t="s">
        <v>9</v>
      </c>
      <c r="H27" s="16" t="s">
        <v>9</v>
      </c>
      <c r="I27" s="16" t="s">
        <v>9</v>
      </c>
      <c r="J27" s="16" t="s">
        <v>9</v>
      </c>
      <c r="K27" s="16" t="s">
        <v>9</v>
      </c>
      <c r="L27" s="16" t="s">
        <v>9</v>
      </c>
      <c r="M27" s="15" t="s">
        <v>9</v>
      </c>
      <c r="N27" s="15" t="s">
        <v>9</v>
      </c>
      <c r="O27" s="15" t="s">
        <v>9</v>
      </c>
      <c r="P27" s="15" t="s">
        <v>9</v>
      </c>
      <c r="Q27" s="16" t="s">
        <v>9</v>
      </c>
      <c r="R27" s="15" t="s">
        <v>9</v>
      </c>
      <c r="S27" s="15" t="s">
        <v>9</v>
      </c>
      <c r="T27" s="16" t="s">
        <v>9</v>
      </c>
      <c r="U27" s="15" t="s">
        <v>8</v>
      </c>
      <c r="V27" s="14" t="s">
        <v>7</v>
      </c>
      <c r="W27" s="8"/>
    </row>
    <row r="28" spans="1:23" s="7" customFormat="1" ht="16.5" customHeight="1">
      <c r="A28" s="13" t="s">
        <v>6</v>
      </c>
      <c r="B28" s="12" t="s">
        <v>5</v>
      </c>
      <c r="C28" s="11" t="s">
        <v>4</v>
      </c>
      <c r="D28" s="11" t="s">
        <v>4</v>
      </c>
      <c r="E28" s="11" t="s">
        <v>4</v>
      </c>
      <c r="F28" s="11" t="s">
        <v>4</v>
      </c>
      <c r="G28" s="11" t="s">
        <v>4</v>
      </c>
      <c r="H28" s="11" t="s">
        <v>4</v>
      </c>
      <c r="I28" s="11" t="s">
        <v>4</v>
      </c>
      <c r="J28" s="11" t="s">
        <v>4</v>
      </c>
      <c r="K28" s="11" t="s">
        <v>4</v>
      </c>
      <c r="L28" s="11" t="s">
        <v>4</v>
      </c>
      <c r="M28" s="10" t="s">
        <v>4</v>
      </c>
      <c r="N28" s="10" t="s">
        <v>4</v>
      </c>
      <c r="O28" s="10" t="s">
        <v>4</v>
      </c>
      <c r="P28" s="10" t="s">
        <v>4</v>
      </c>
      <c r="Q28" s="11" t="s">
        <v>4</v>
      </c>
      <c r="R28" s="10" t="s">
        <v>4</v>
      </c>
      <c r="S28" s="10" t="s">
        <v>4</v>
      </c>
      <c r="T28" s="11" t="s">
        <v>4</v>
      </c>
      <c r="U28" s="10" t="s">
        <v>3</v>
      </c>
      <c r="V28" s="9" t="s">
        <v>2</v>
      </c>
      <c r="W28" s="8"/>
    </row>
    <row r="29" spans="1:23" ht="16.5" customHeight="1">
      <c r="A29" s="4" t="s">
        <v>1</v>
      </c>
      <c r="B29" s="6"/>
      <c r="C29" s="6"/>
      <c r="D29" s="6"/>
      <c r="E29" s="6"/>
      <c r="F29" s="6"/>
      <c r="G29" s="6"/>
      <c r="H29" s="6"/>
      <c r="I29" s="6"/>
      <c r="J29" s="6"/>
      <c r="K29" s="6"/>
      <c r="L29" s="6"/>
      <c r="M29" s="6"/>
      <c r="N29" s="6"/>
      <c r="O29" s="6"/>
      <c r="P29" s="3"/>
      <c r="Q29" s="3"/>
      <c r="R29" s="5"/>
      <c r="S29" s="5"/>
      <c r="T29" s="5"/>
      <c r="U29" s="5"/>
      <c r="V29" s="5"/>
    </row>
    <row r="30" spans="1:23" ht="16.5" customHeight="1">
      <c r="A30" s="4"/>
      <c r="B30" s="6"/>
      <c r="C30" s="6"/>
      <c r="D30" s="6"/>
      <c r="E30" s="6"/>
      <c r="F30" s="6"/>
      <c r="G30" s="6"/>
      <c r="H30" s="6"/>
      <c r="I30" s="6"/>
      <c r="J30" s="6"/>
      <c r="K30" s="6"/>
      <c r="L30" s="6"/>
      <c r="M30" s="6"/>
      <c r="N30" s="6"/>
      <c r="O30" s="6"/>
      <c r="P30" s="3"/>
      <c r="Q30" s="3"/>
      <c r="R30" s="5"/>
      <c r="S30" s="5"/>
      <c r="T30" s="5"/>
      <c r="U30" s="5"/>
      <c r="V30" s="5"/>
    </row>
    <row r="31" spans="1:23" ht="16.5" customHeight="1">
      <c r="A31" s="2" t="s">
        <v>0</v>
      </c>
      <c r="B31" s="3"/>
      <c r="C31" s="3"/>
      <c r="D31" s="3"/>
      <c r="E31" s="3"/>
      <c r="F31" s="3"/>
      <c r="G31" s="3"/>
      <c r="H31" s="3"/>
      <c r="I31" s="3"/>
      <c r="J31" s="3"/>
      <c r="K31" s="3"/>
      <c r="L31" s="3"/>
      <c r="M31" s="3"/>
      <c r="N31" s="3"/>
      <c r="O31" s="3"/>
      <c r="P31" s="3"/>
      <c r="Q31" s="3"/>
    </row>
    <row r="32" spans="1:23" ht="16.5" customHeight="1">
      <c r="B32" s="3"/>
      <c r="C32" s="3"/>
      <c r="D32" s="3"/>
      <c r="E32" s="3"/>
      <c r="F32" s="3"/>
      <c r="G32" s="3"/>
      <c r="H32" s="3"/>
      <c r="I32" s="3"/>
      <c r="J32" s="3"/>
      <c r="K32" s="3"/>
      <c r="L32" s="3"/>
      <c r="M32" s="3"/>
      <c r="N32" s="3"/>
      <c r="O32" s="3"/>
      <c r="P32" s="3"/>
      <c r="Q32" s="3"/>
    </row>
    <row r="33" spans="1:17">
      <c r="A33" s="4"/>
      <c r="P33" s="3"/>
      <c r="Q33" s="3"/>
    </row>
  </sheetData>
  <phoneticPr fontId="3"/>
  <printOptions horizontalCentered="1"/>
  <pageMargins left="0.29527559055118113" right="0.29527559055118113" top="0.78740157480314965" bottom="0.19685039370078741" header="0" footer="0"/>
  <headerFooter alignWithMargins="0"/>
  <rowBreaks count="3" manualBreakCount="3">
    <brk id="10017" min="286" max="27697" man="1"/>
    <brk id="16525" min="282" max="36097" man="1"/>
    <brk id="22817" min="278" max="425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showOutlineSymbols="0" zoomScaleNormal="100" zoomScaleSheetLayoutView="80" workbookViewId="0">
      <pane xSplit="1" ySplit="2" topLeftCell="B3" activePane="bottomRight" state="frozen"/>
      <selection activeCell="E28" sqref="E28"/>
      <selection pane="topRight" activeCell="E28" sqref="E28"/>
      <selection pane="bottomLeft" activeCell="E28" sqref="E28"/>
      <selection pane="bottomRight" activeCell="E28" sqref="E28"/>
    </sheetView>
  </sheetViews>
  <sheetFormatPr defaultRowHeight="15"/>
  <cols>
    <col min="1" max="1" width="16.625" style="2" customWidth="1"/>
    <col min="2" max="2" width="7.125" style="1" customWidth="1"/>
    <col min="3" max="20" width="5.625" style="1" customWidth="1"/>
    <col min="21" max="21" width="6.125" style="1" customWidth="1"/>
    <col min="22" max="16384" width="9" style="1"/>
  </cols>
  <sheetData>
    <row r="1" spans="1:23" s="67" customFormat="1" ht="18" customHeight="1">
      <c r="A1" s="72" t="s">
        <v>71</v>
      </c>
      <c r="B1" s="72"/>
      <c r="C1" s="72"/>
      <c r="D1" s="72"/>
      <c r="E1" s="72"/>
      <c r="F1" s="72"/>
      <c r="G1" s="71"/>
      <c r="H1" s="71"/>
      <c r="I1" s="71"/>
      <c r="J1" s="71"/>
      <c r="K1" s="71"/>
      <c r="L1" s="71"/>
      <c r="M1" s="71"/>
      <c r="N1" s="71"/>
      <c r="P1" s="70"/>
      <c r="Q1" s="70"/>
      <c r="R1" s="69"/>
      <c r="S1" s="69"/>
      <c r="T1" s="69"/>
      <c r="U1" s="69"/>
      <c r="V1" s="68" t="s">
        <v>70</v>
      </c>
    </row>
    <row r="2" spans="1:23" ht="33" customHeight="1">
      <c r="A2" s="56"/>
      <c r="B2" s="55" t="s">
        <v>58</v>
      </c>
      <c r="C2" s="52" t="s">
        <v>69</v>
      </c>
      <c r="D2" s="52" t="s">
        <v>68</v>
      </c>
      <c r="E2" s="52" t="s">
        <v>55</v>
      </c>
      <c r="F2" s="52" t="s">
        <v>54</v>
      </c>
      <c r="G2" s="52" t="s">
        <v>67</v>
      </c>
      <c r="H2" s="52" t="s">
        <v>66</v>
      </c>
      <c r="I2" s="52" t="s">
        <v>65</v>
      </c>
      <c r="J2" s="52" t="s">
        <v>64</v>
      </c>
      <c r="K2" s="52" t="s">
        <v>63</v>
      </c>
      <c r="L2" s="52" t="s">
        <v>48</v>
      </c>
      <c r="M2" s="51" t="s">
        <v>47</v>
      </c>
      <c r="N2" s="52" t="s">
        <v>46</v>
      </c>
      <c r="O2" s="54" t="s">
        <v>45</v>
      </c>
      <c r="P2" s="52" t="s">
        <v>44</v>
      </c>
      <c r="Q2" s="52" t="s">
        <v>43</v>
      </c>
      <c r="R2" s="52" t="s">
        <v>42</v>
      </c>
      <c r="S2" s="52" t="s">
        <v>41</v>
      </c>
      <c r="T2" s="52" t="s">
        <v>40</v>
      </c>
      <c r="U2" s="51" t="s">
        <v>39</v>
      </c>
      <c r="V2" s="50" t="s">
        <v>38</v>
      </c>
      <c r="W2" s="5"/>
    </row>
    <row r="3" spans="1:23" s="7" customFormat="1" ht="16.5" customHeight="1">
      <c r="A3" s="66" t="s">
        <v>37</v>
      </c>
      <c r="B3" s="48">
        <v>47845</v>
      </c>
      <c r="C3" s="47">
        <v>45</v>
      </c>
      <c r="D3" s="47">
        <v>47</v>
      </c>
      <c r="E3" s="47">
        <v>55</v>
      </c>
      <c r="F3" s="47">
        <v>292</v>
      </c>
      <c r="G3" s="47">
        <v>1165</v>
      </c>
      <c r="H3" s="47">
        <v>1854</v>
      </c>
      <c r="I3" s="47">
        <v>1901</v>
      </c>
      <c r="J3" s="47">
        <v>2042</v>
      </c>
      <c r="K3" s="47">
        <v>2402</v>
      </c>
      <c r="L3" s="47">
        <v>2246</v>
      </c>
      <c r="M3" s="46">
        <v>2181</v>
      </c>
      <c r="N3" s="46">
        <v>2384</v>
      </c>
      <c r="O3" s="46">
        <v>3223</v>
      </c>
      <c r="P3" s="46">
        <v>3896</v>
      </c>
      <c r="Q3" s="46">
        <v>4449</v>
      </c>
      <c r="R3" s="46">
        <v>5089</v>
      </c>
      <c r="S3" s="46">
        <v>6174</v>
      </c>
      <c r="T3" s="46">
        <v>5462</v>
      </c>
      <c r="U3" s="46">
        <v>2938</v>
      </c>
      <c r="V3" s="45">
        <v>20950</v>
      </c>
      <c r="W3" s="8"/>
    </row>
    <row r="4" spans="1:23" s="7" customFormat="1" ht="16.5" customHeight="1">
      <c r="A4" s="66" t="s">
        <v>36</v>
      </c>
      <c r="B4" s="48">
        <v>1333</v>
      </c>
      <c r="C4" s="47">
        <v>1</v>
      </c>
      <c r="D4" s="47">
        <v>1</v>
      </c>
      <c r="E4" s="47">
        <v>1</v>
      </c>
      <c r="F4" s="47">
        <v>8</v>
      </c>
      <c r="G4" s="47">
        <v>19</v>
      </c>
      <c r="H4" s="47">
        <v>26</v>
      </c>
      <c r="I4" s="47">
        <v>30</v>
      </c>
      <c r="J4" s="47">
        <v>36</v>
      </c>
      <c r="K4" s="47">
        <v>43</v>
      </c>
      <c r="L4" s="47">
        <v>39</v>
      </c>
      <c r="M4" s="46">
        <v>35</v>
      </c>
      <c r="N4" s="46">
        <v>47</v>
      </c>
      <c r="O4" s="46">
        <v>88</v>
      </c>
      <c r="P4" s="46">
        <v>110</v>
      </c>
      <c r="Q4" s="46">
        <v>115</v>
      </c>
      <c r="R4" s="46">
        <v>180</v>
      </c>
      <c r="S4" s="46">
        <v>238</v>
      </c>
      <c r="T4" s="46">
        <v>195</v>
      </c>
      <c r="U4" s="46">
        <v>121</v>
      </c>
      <c r="V4" s="45">
        <v>647</v>
      </c>
      <c r="W4" s="8"/>
    </row>
    <row r="5" spans="1:23" s="7" customFormat="1" ht="33" customHeight="1">
      <c r="A5" s="44" t="s">
        <v>35</v>
      </c>
      <c r="B5" s="38">
        <f>IF(SUM(C5:U5)=0,"-",SUM(C5:U5))</f>
        <v>105</v>
      </c>
      <c r="C5" s="43" t="str">
        <f>IF(SUM(C6,C15)=0,"-",SUM(C6,C15))</f>
        <v>-</v>
      </c>
      <c r="D5" s="43" t="str">
        <f>IF(SUM(D6,D15)=0,"-",SUM(D6,D15))</f>
        <v>-</v>
      </c>
      <c r="E5" s="43" t="str">
        <f>IF(SUM(E6,E15)=0,"-",SUM(E6,E15))</f>
        <v>-</v>
      </c>
      <c r="F5" s="43">
        <f>IF(SUM(F6,F15)=0,"-",SUM(F6,F15))</f>
        <v>1</v>
      </c>
      <c r="G5" s="43">
        <f>IF(SUM(G6,G15)=0,"-",SUM(G6,G15))</f>
        <v>1</v>
      </c>
      <c r="H5" s="43">
        <f>IF(SUM(H6,H15)=0,"-",SUM(H6,H15))</f>
        <v>1</v>
      </c>
      <c r="I5" s="43">
        <f>IF(SUM(I6,I15)=0,"-",SUM(I6,I15))</f>
        <v>2</v>
      </c>
      <c r="J5" s="43">
        <f>IF(SUM(J6,J15)=0,"-",SUM(J6,J15))</f>
        <v>4</v>
      </c>
      <c r="K5" s="43" t="str">
        <f>IF(SUM(K6,K15)=0,"-",SUM(K6,K15))</f>
        <v>-</v>
      </c>
      <c r="L5" s="43">
        <f>IF(SUM(L6,L15)=0,"-",SUM(L6,L15))</f>
        <v>3</v>
      </c>
      <c r="M5" s="43">
        <f>IF(SUM(M6,M15)=0,"-",SUM(M6,M15))</f>
        <v>2</v>
      </c>
      <c r="N5" s="43">
        <f>IF(SUM(N6,N15)=0,"-",SUM(N6,N15))</f>
        <v>5</v>
      </c>
      <c r="O5" s="43">
        <f>IF(SUM(O6,O15)=0,"-",SUM(O6,O15))</f>
        <v>12</v>
      </c>
      <c r="P5" s="43">
        <f>IF(SUM(P6,P15)=0,"-",SUM(P6,P15))</f>
        <v>11</v>
      </c>
      <c r="Q5" s="43">
        <f>IF(SUM(Q6,Q15)=0,"-",SUM(Q6,Q15))</f>
        <v>9</v>
      </c>
      <c r="R5" s="43">
        <f>IF(SUM(R6,R15)=0,"-",SUM(R6,R15))</f>
        <v>16</v>
      </c>
      <c r="S5" s="43">
        <f>IF(SUM(S6,S15)=0,"-",SUM(S6,S15))</f>
        <v>12</v>
      </c>
      <c r="T5" s="43">
        <f>IF(SUM(T6,T15)=0,"-",SUM(T6,T15))</f>
        <v>18</v>
      </c>
      <c r="U5" s="42">
        <f>IF(SUM(U6,U15)=0,"-",SUM(U6,U15))</f>
        <v>8</v>
      </c>
      <c r="V5" s="41">
        <f>IF(SUM(V6,V15)=0,"-",SUM(V6,V15))</f>
        <v>24</v>
      </c>
      <c r="W5" s="8"/>
    </row>
    <row r="6" spans="1:23" s="7" customFormat="1" ht="16.5" customHeight="1">
      <c r="A6" s="28" t="s">
        <v>34</v>
      </c>
      <c r="B6" s="27">
        <v>21</v>
      </c>
      <c r="C6" s="26" t="s">
        <v>5</v>
      </c>
      <c r="D6" s="26" t="s">
        <v>5</v>
      </c>
      <c r="E6" s="26" t="s">
        <v>5</v>
      </c>
      <c r="F6" s="26" t="s">
        <v>5</v>
      </c>
      <c r="G6" s="26">
        <v>1</v>
      </c>
      <c r="H6" s="26" t="s">
        <v>5</v>
      </c>
      <c r="I6" s="26" t="s">
        <v>5</v>
      </c>
      <c r="J6" s="26" t="s">
        <v>5</v>
      </c>
      <c r="K6" s="26" t="s">
        <v>5</v>
      </c>
      <c r="L6" s="26">
        <v>1</v>
      </c>
      <c r="M6" s="26" t="s">
        <v>5</v>
      </c>
      <c r="N6" s="26">
        <v>1</v>
      </c>
      <c r="O6" s="26">
        <v>1</v>
      </c>
      <c r="P6" s="26">
        <v>1</v>
      </c>
      <c r="Q6" s="26">
        <v>3</v>
      </c>
      <c r="R6" s="26">
        <v>5</v>
      </c>
      <c r="S6" s="26">
        <v>4</v>
      </c>
      <c r="T6" s="26">
        <v>3</v>
      </c>
      <c r="U6" s="25">
        <v>1</v>
      </c>
      <c r="V6" s="24">
        <v>7</v>
      </c>
      <c r="W6" s="8"/>
    </row>
    <row r="7" spans="1:23" s="7" customFormat="1" ht="16.5" customHeight="1">
      <c r="A7" s="23" t="s">
        <v>33</v>
      </c>
      <c r="B7" s="22">
        <v>11</v>
      </c>
      <c r="C7" s="21" t="s">
        <v>3</v>
      </c>
      <c r="D7" s="21" t="s">
        <v>3</v>
      </c>
      <c r="E7" s="21" t="s">
        <v>3</v>
      </c>
      <c r="F7" s="21" t="s">
        <v>3</v>
      </c>
      <c r="G7" s="21">
        <v>1</v>
      </c>
      <c r="H7" s="21" t="s">
        <v>3</v>
      </c>
      <c r="I7" s="21" t="s">
        <v>3</v>
      </c>
      <c r="J7" s="21" t="s">
        <v>3</v>
      </c>
      <c r="K7" s="21" t="s">
        <v>3</v>
      </c>
      <c r="L7" s="21">
        <v>1</v>
      </c>
      <c r="M7" s="20" t="s">
        <v>3</v>
      </c>
      <c r="N7" s="20" t="s">
        <v>3</v>
      </c>
      <c r="O7" s="20" t="s">
        <v>3</v>
      </c>
      <c r="P7" s="20">
        <v>1</v>
      </c>
      <c r="Q7" s="20">
        <v>1</v>
      </c>
      <c r="R7" s="20">
        <v>4</v>
      </c>
      <c r="S7" s="20">
        <v>2</v>
      </c>
      <c r="T7" s="20">
        <v>1</v>
      </c>
      <c r="U7" s="20" t="s">
        <v>3</v>
      </c>
      <c r="V7" s="19">
        <v>3</v>
      </c>
      <c r="W7" s="8"/>
    </row>
    <row r="8" spans="1:23" s="7" customFormat="1" ht="16.5" customHeight="1">
      <c r="A8" s="18" t="s">
        <v>32</v>
      </c>
      <c r="B8" s="17">
        <v>1</v>
      </c>
      <c r="C8" s="16" t="s">
        <v>3</v>
      </c>
      <c r="D8" s="16" t="s">
        <v>3</v>
      </c>
      <c r="E8" s="16" t="s">
        <v>3</v>
      </c>
      <c r="F8" s="16" t="s">
        <v>3</v>
      </c>
      <c r="G8" s="16" t="s">
        <v>3</v>
      </c>
      <c r="H8" s="16" t="s">
        <v>3</v>
      </c>
      <c r="I8" s="16" t="s">
        <v>3</v>
      </c>
      <c r="J8" s="16" t="s">
        <v>3</v>
      </c>
      <c r="K8" s="16" t="s">
        <v>3</v>
      </c>
      <c r="L8" s="16" t="s">
        <v>3</v>
      </c>
      <c r="M8" s="15" t="s">
        <v>3</v>
      </c>
      <c r="N8" s="15" t="s">
        <v>3</v>
      </c>
      <c r="O8" s="15" t="s">
        <v>3</v>
      </c>
      <c r="P8" s="15" t="s">
        <v>3</v>
      </c>
      <c r="Q8" s="15" t="s">
        <v>3</v>
      </c>
      <c r="R8" s="15" t="s">
        <v>3</v>
      </c>
      <c r="S8" s="15" t="s">
        <v>3</v>
      </c>
      <c r="T8" s="15" t="s">
        <v>3</v>
      </c>
      <c r="U8" s="15">
        <v>1</v>
      </c>
      <c r="V8" s="14" t="s">
        <v>3</v>
      </c>
      <c r="W8" s="8"/>
    </row>
    <row r="9" spans="1:23" s="7" customFormat="1" ht="16.5" customHeight="1">
      <c r="A9" s="18" t="s">
        <v>31</v>
      </c>
      <c r="B9" s="17">
        <v>1</v>
      </c>
      <c r="C9" s="16" t="s">
        <v>3</v>
      </c>
      <c r="D9" s="16" t="s">
        <v>3</v>
      </c>
      <c r="E9" s="16" t="s">
        <v>3</v>
      </c>
      <c r="F9" s="16" t="s">
        <v>3</v>
      </c>
      <c r="G9" s="16" t="s">
        <v>3</v>
      </c>
      <c r="H9" s="16" t="s">
        <v>3</v>
      </c>
      <c r="I9" s="16" t="s">
        <v>3</v>
      </c>
      <c r="J9" s="16" t="s">
        <v>3</v>
      </c>
      <c r="K9" s="16" t="s">
        <v>3</v>
      </c>
      <c r="L9" s="16" t="s">
        <v>3</v>
      </c>
      <c r="M9" s="15" t="s">
        <v>3</v>
      </c>
      <c r="N9" s="15" t="s">
        <v>3</v>
      </c>
      <c r="O9" s="15" t="s">
        <v>3</v>
      </c>
      <c r="P9" s="15" t="s">
        <v>3</v>
      </c>
      <c r="Q9" s="15" t="s">
        <v>3</v>
      </c>
      <c r="R9" s="15" t="s">
        <v>3</v>
      </c>
      <c r="S9" s="15">
        <v>1</v>
      </c>
      <c r="T9" s="15" t="s">
        <v>3</v>
      </c>
      <c r="U9" s="15" t="s">
        <v>3</v>
      </c>
      <c r="V9" s="14" t="s">
        <v>3</v>
      </c>
      <c r="W9" s="8"/>
    </row>
    <row r="10" spans="1:23" s="7" customFormat="1" ht="16.5" customHeight="1">
      <c r="A10" s="18" t="s">
        <v>30</v>
      </c>
      <c r="B10" s="17">
        <v>1</v>
      </c>
      <c r="C10" s="16" t="s">
        <v>3</v>
      </c>
      <c r="D10" s="16" t="s">
        <v>3</v>
      </c>
      <c r="E10" s="16" t="s">
        <v>3</v>
      </c>
      <c r="F10" s="16" t="s">
        <v>3</v>
      </c>
      <c r="G10" s="16" t="s">
        <v>3</v>
      </c>
      <c r="H10" s="16" t="s">
        <v>3</v>
      </c>
      <c r="I10" s="16" t="s">
        <v>3</v>
      </c>
      <c r="J10" s="16" t="s">
        <v>3</v>
      </c>
      <c r="K10" s="16" t="s">
        <v>3</v>
      </c>
      <c r="L10" s="16" t="s">
        <v>3</v>
      </c>
      <c r="M10" s="15" t="s">
        <v>3</v>
      </c>
      <c r="N10" s="15" t="s">
        <v>3</v>
      </c>
      <c r="O10" s="15">
        <v>1</v>
      </c>
      <c r="P10" s="15" t="s">
        <v>3</v>
      </c>
      <c r="Q10" s="15" t="s">
        <v>3</v>
      </c>
      <c r="R10" s="15" t="s">
        <v>3</v>
      </c>
      <c r="S10" s="15" t="s">
        <v>3</v>
      </c>
      <c r="T10" s="15" t="s">
        <v>3</v>
      </c>
      <c r="U10" s="15" t="s">
        <v>3</v>
      </c>
      <c r="V10" s="14" t="s">
        <v>3</v>
      </c>
      <c r="W10" s="8"/>
    </row>
    <row r="11" spans="1:23" s="7" customFormat="1" ht="16.5" customHeight="1">
      <c r="A11" s="18" t="s">
        <v>29</v>
      </c>
      <c r="B11" s="17">
        <v>1</v>
      </c>
      <c r="C11" s="16" t="s">
        <v>3</v>
      </c>
      <c r="D11" s="16" t="s">
        <v>3</v>
      </c>
      <c r="E11" s="16" t="s">
        <v>3</v>
      </c>
      <c r="F11" s="16" t="s">
        <v>3</v>
      </c>
      <c r="G11" s="16" t="s">
        <v>3</v>
      </c>
      <c r="H11" s="16" t="s">
        <v>3</v>
      </c>
      <c r="I11" s="16" t="s">
        <v>3</v>
      </c>
      <c r="J11" s="16" t="s">
        <v>3</v>
      </c>
      <c r="K11" s="16" t="s">
        <v>3</v>
      </c>
      <c r="L11" s="16" t="s">
        <v>3</v>
      </c>
      <c r="M11" s="15" t="s">
        <v>3</v>
      </c>
      <c r="N11" s="15">
        <v>1</v>
      </c>
      <c r="O11" s="15" t="s">
        <v>3</v>
      </c>
      <c r="P11" s="15" t="s">
        <v>3</v>
      </c>
      <c r="Q11" s="15" t="s">
        <v>3</v>
      </c>
      <c r="R11" s="15" t="s">
        <v>3</v>
      </c>
      <c r="S11" s="15" t="s">
        <v>3</v>
      </c>
      <c r="T11" s="15" t="s">
        <v>3</v>
      </c>
      <c r="U11" s="15" t="s">
        <v>3</v>
      </c>
      <c r="V11" s="14">
        <v>2</v>
      </c>
      <c r="W11" s="8"/>
    </row>
    <row r="12" spans="1:23" s="7" customFormat="1" ht="16.5" customHeight="1">
      <c r="A12" s="18" t="s">
        <v>28</v>
      </c>
      <c r="B12" s="17">
        <v>4</v>
      </c>
      <c r="C12" s="16" t="s">
        <v>3</v>
      </c>
      <c r="D12" s="16" t="s">
        <v>3</v>
      </c>
      <c r="E12" s="16" t="s">
        <v>3</v>
      </c>
      <c r="F12" s="16" t="s">
        <v>3</v>
      </c>
      <c r="G12" s="16" t="s">
        <v>3</v>
      </c>
      <c r="H12" s="16" t="s">
        <v>3</v>
      </c>
      <c r="I12" s="16" t="s">
        <v>3</v>
      </c>
      <c r="J12" s="16" t="s">
        <v>3</v>
      </c>
      <c r="K12" s="16" t="s">
        <v>3</v>
      </c>
      <c r="L12" s="16" t="s">
        <v>3</v>
      </c>
      <c r="M12" s="15" t="s">
        <v>3</v>
      </c>
      <c r="N12" s="15" t="s">
        <v>3</v>
      </c>
      <c r="O12" s="15" t="s">
        <v>3</v>
      </c>
      <c r="P12" s="15" t="s">
        <v>3</v>
      </c>
      <c r="Q12" s="15">
        <v>1</v>
      </c>
      <c r="R12" s="15">
        <v>1</v>
      </c>
      <c r="S12" s="15">
        <v>1</v>
      </c>
      <c r="T12" s="15">
        <v>1</v>
      </c>
      <c r="U12" s="15" t="s">
        <v>3</v>
      </c>
      <c r="V12" s="14">
        <v>1</v>
      </c>
      <c r="W12" s="8"/>
    </row>
    <row r="13" spans="1:23" s="7" customFormat="1" ht="16.5" customHeight="1">
      <c r="A13" s="18" t="s">
        <v>27</v>
      </c>
      <c r="B13" s="17">
        <v>1</v>
      </c>
      <c r="C13" s="16" t="s">
        <v>3</v>
      </c>
      <c r="D13" s="16" t="s">
        <v>3</v>
      </c>
      <c r="E13" s="16" t="s">
        <v>3</v>
      </c>
      <c r="F13" s="16" t="s">
        <v>3</v>
      </c>
      <c r="G13" s="16" t="s">
        <v>3</v>
      </c>
      <c r="H13" s="16" t="s">
        <v>3</v>
      </c>
      <c r="I13" s="16" t="s">
        <v>3</v>
      </c>
      <c r="J13" s="16" t="s">
        <v>3</v>
      </c>
      <c r="K13" s="16" t="s">
        <v>3</v>
      </c>
      <c r="L13" s="16" t="s">
        <v>3</v>
      </c>
      <c r="M13" s="15" t="s">
        <v>3</v>
      </c>
      <c r="N13" s="15" t="s">
        <v>3</v>
      </c>
      <c r="O13" s="15" t="s">
        <v>3</v>
      </c>
      <c r="P13" s="15" t="s">
        <v>3</v>
      </c>
      <c r="Q13" s="15">
        <v>1</v>
      </c>
      <c r="R13" s="15" t="s">
        <v>3</v>
      </c>
      <c r="S13" s="15" t="s">
        <v>3</v>
      </c>
      <c r="T13" s="15" t="s">
        <v>3</v>
      </c>
      <c r="U13" s="15" t="s">
        <v>3</v>
      </c>
      <c r="V13" s="14" t="s">
        <v>3</v>
      </c>
      <c r="W13" s="8"/>
    </row>
    <row r="14" spans="1:23" s="7" customFormat="1" ht="16.5" customHeight="1">
      <c r="A14" s="13" t="s">
        <v>26</v>
      </c>
      <c r="B14" s="12">
        <v>1</v>
      </c>
      <c r="C14" s="11" t="s">
        <v>3</v>
      </c>
      <c r="D14" s="11" t="s">
        <v>3</v>
      </c>
      <c r="E14" s="11" t="s">
        <v>3</v>
      </c>
      <c r="F14" s="11" t="s">
        <v>3</v>
      </c>
      <c r="G14" s="11" t="s">
        <v>3</v>
      </c>
      <c r="H14" s="11" t="s">
        <v>3</v>
      </c>
      <c r="I14" s="11" t="s">
        <v>3</v>
      </c>
      <c r="J14" s="11" t="s">
        <v>3</v>
      </c>
      <c r="K14" s="11" t="s">
        <v>3</v>
      </c>
      <c r="L14" s="11" t="s">
        <v>3</v>
      </c>
      <c r="M14" s="10" t="s">
        <v>3</v>
      </c>
      <c r="N14" s="10" t="s">
        <v>3</v>
      </c>
      <c r="O14" s="10" t="s">
        <v>3</v>
      </c>
      <c r="P14" s="10" t="s">
        <v>3</v>
      </c>
      <c r="Q14" s="10" t="s">
        <v>3</v>
      </c>
      <c r="R14" s="10" t="s">
        <v>3</v>
      </c>
      <c r="S14" s="10" t="s">
        <v>3</v>
      </c>
      <c r="T14" s="10">
        <v>1</v>
      </c>
      <c r="U14" s="10" t="s">
        <v>3</v>
      </c>
      <c r="V14" s="9">
        <v>1</v>
      </c>
      <c r="W14" s="8"/>
    </row>
    <row r="15" spans="1:23" ht="16.5" customHeight="1">
      <c r="A15" s="40" t="s">
        <v>24</v>
      </c>
      <c r="B15" s="65">
        <v>84</v>
      </c>
      <c r="C15" s="26" t="s">
        <v>3</v>
      </c>
      <c r="D15" s="26" t="s">
        <v>3</v>
      </c>
      <c r="E15" s="26" t="s">
        <v>3</v>
      </c>
      <c r="F15" s="26">
        <v>1</v>
      </c>
      <c r="G15" s="26" t="s">
        <v>3</v>
      </c>
      <c r="H15" s="26">
        <v>1</v>
      </c>
      <c r="I15" s="26">
        <v>2</v>
      </c>
      <c r="J15" s="26">
        <v>4</v>
      </c>
      <c r="K15" s="26" t="s">
        <v>3</v>
      </c>
      <c r="L15" s="26">
        <v>2</v>
      </c>
      <c r="M15" s="25">
        <v>2</v>
      </c>
      <c r="N15" s="25">
        <v>4</v>
      </c>
      <c r="O15" s="25">
        <v>11</v>
      </c>
      <c r="P15" s="25">
        <v>10</v>
      </c>
      <c r="Q15" s="25">
        <v>6</v>
      </c>
      <c r="R15" s="25">
        <v>11</v>
      </c>
      <c r="S15" s="25">
        <v>8</v>
      </c>
      <c r="T15" s="25">
        <v>15</v>
      </c>
      <c r="U15" s="25">
        <v>7</v>
      </c>
      <c r="V15" s="24">
        <v>17</v>
      </c>
    </row>
    <row r="16" spans="1:23" s="35" customFormat="1" ht="33" customHeight="1">
      <c r="A16" s="39" t="s">
        <v>22</v>
      </c>
      <c r="B16" s="31">
        <f>IF(SUM(C16:U16)=0,"-",SUM(C16:U16))</f>
        <v>6</v>
      </c>
      <c r="C16" s="38" t="str">
        <f>C17</f>
        <v>-</v>
      </c>
      <c r="D16" s="38" t="str">
        <f>D17</f>
        <v>-</v>
      </c>
      <c r="E16" s="38" t="str">
        <f>E17</f>
        <v>-</v>
      </c>
      <c r="F16" s="38" t="str">
        <f>F17</f>
        <v>-</v>
      </c>
      <c r="G16" s="38" t="str">
        <f>G17</f>
        <v>-</v>
      </c>
      <c r="H16" s="38" t="str">
        <f>H17</f>
        <v>-</v>
      </c>
      <c r="I16" s="38" t="str">
        <f>I17</f>
        <v>-</v>
      </c>
      <c r="J16" s="38" t="str">
        <f>J17</f>
        <v>-</v>
      </c>
      <c r="K16" s="38" t="str">
        <f>K17</f>
        <v>-</v>
      </c>
      <c r="L16" s="38" t="str">
        <f>L17</f>
        <v>-</v>
      </c>
      <c r="M16" s="38" t="str">
        <f>M17</f>
        <v>-</v>
      </c>
      <c r="N16" s="38" t="str">
        <f>N17</f>
        <v>-</v>
      </c>
      <c r="O16" s="38" t="str">
        <f>O17</f>
        <v>-</v>
      </c>
      <c r="P16" s="38" t="str">
        <f>P17</f>
        <v>-</v>
      </c>
      <c r="Q16" s="38">
        <f>Q17</f>
        <v>1</v>
      </c>
      <c r="R16" s="38" t="str">
        <f>R17</f>
        <v>-</v>
      </c>
      <c r="S16" s="38">
        <f>S17</f>
        <v>4</v>
      </c>
      <c r="T16" s="38">
        <f>T17</f>
        <v>1</v>
      </c>
      <c r="U16" s="37" t="str">
        <f>U17</f>
        <v>-</v>
      </c>
      <c r="V16" s="36" t="str">
        <f>V17</f>
        <v>-</v>
      </c>
    </row>
    <row r="17" spans="1:23" s="7" customFormat="1" ht="16.5" customHeight="1">
      <c r="A17" s="28" t="s">
        <v>21</v>
      </c>
      <c r="B17" s="65">
        <v>6</v>
      </c>
      <c r="C17" s="26" t="s">
        <v>5</v>
      </c>
      <c r="D17" s="26" t="s">
        <v>5</v>
      </c>
      <c r="E17" s="26" t="s">
        <v>5</v>
      </c>
      <c r="F17" s="26" t="s">
        <v>5</v>
      </c>
      <c r="G17" s="26" t="s">
        <v>5</v>
      </c>
      <c r="H17" s="26" t="s">
        <v>5</v>
      </c>
      <c r="I17" s="26" t="s">
        <v>5</v>
      </c>
      <c r="J17" s="26" t="s">
        <v>5</v>
      </c>
      <c r="K17" s="26" t="s">
        <v>5</v>
      </c>
      <c r="L17" s="26" t="s">
        <v>5</v>
      </c>
      <c r="M17" s="26" t="s">
        <v>5</v>
      </c>
      <c r="N17" s="26" t="s">
        <v>5</v>
      </c>
      <c r="O17" s="26" t="s">
        <v>5</v>
      </c>
      <c r="P17" s="26" t="s">
        <v>5</v>
      </c>
      <c r="Q17" s="26">
        <v>1</v>
      </c>
      <c r="R17" s="26" t="s">
        <v>5</v>
      </c>
      <c r="S17" s="26">
        <v>4</v>
      </c>
      <c r="T17" s="26">
        <v>1</v>
      </c>
      <c r="U17" s="34" t="s">
        <v>5</v>
      </c>
      <c r="V17" s="33" t="s">
        <v>5</v>
      </c>
      <c r="W17" s="8"/>
    </row>
    <row r="18" spans="1:23" s="7" customFormat="1" ht="16.5" customHeight="1">
      <c r="A18" s="23" t="s">
        <v>20</v>
      </c>
      <c r="B18" s="22">
        <v>2</v>
      </c>
      <c r="C18" s="21" t="s">
        <v>3</v>
      </c>
      <c r="D18" s="21" t="s">
        <v>3</v>
      </c>
      <c r="E18" s="21" t="s">
        <v>3</v>
      </c>
      <c r="F18" s="21" t="s">
        <v>3</v>
      </c>
      <c r="G18" s="21" t="s">
        <v>3</v>
      </c>
      <c r="H18" s="21" t="s">
        <v>3</v>
      </c>
      <c r="I18" s="21" t="s">
        <v>3</v>
      </c>
      <c r="J18" s="21" t="s">
        <v>3</v>
      </c>
      <c r="K18" s="21" t="s">
        <v>3</v>
      </c>
      <c r="L18" s="21" t="s">
        <v>3</v>
      </c>
      <c r="M18" s="20" t="s">
        <v>3</v>
      </c>
      <c r="N18" s="20" t="s">
        <v>3</v>
      </c>
      <c r="O18" s="20" t="s">
        <v>3</v>
      </c>
      <c r="P18" s="20" t="s">
        <v>3</v>
      </c>
      <c r="Q18" s="20" t="s">
        <v>3</v>
      </c>
      <c r="R18" s="20" t="s">
        <v>3</v>
      </c>
      <c r="S18" s="20">
        <v>2</v>
      </c>
      <c r="T18" s="20" t="s">
        <v>3</v>
      </c>
      <c r="U18" s="20" t="s">
        <v>3</v>
      </c>
      <c r="V18" s="19" t="s">
        <v>3</v>
      </c>
      <c r="W18" s="8"/>
    </row>
    <row r="19" spans="1:23" s="7" customFormat="1" ht="16.5" customHeight="1">
      <c r="A19" s="18" t="s">
        <v>19</v>
      </c>
      <c r="B19" s="17" t="s">
        <v>5</v>
      </c>
      <c r="C19" s="16" t="s">
        <v>3</v>
      </c>
      <c r="D19" s="16" t="s">
        <v>3</v>
      </c>
      <c r="E19" s="16" t="s">
        <v>3</v>
      </c>
      <c r="F19" s="16" t="s">
        <v>3</v>
      </c>
      <c r="G19" s="16" t="s">
        <v>3</v>
      </c>
      <c r="H19" s="16" t="s">
        <v>3</v>
      </c>
      <c r="I19" s="16" t="s">
        <v>3</v>
      </c>
      <c r="J19" s="16" t="s">
        <v>3</v>
      </c>
      <c r="K19" s="16" t="s">
        <v>3</v>
      </c>
      <c r="L19" s="16" t="s">
        <v>3</v>
      </c>
      <c r="M19" s="15" t="s">
        <v>3</v>
      </c>
      <c r="N19" s="15" t="s">
        <v>3</v>
      </c>
      <c r="O19" s="15" t="s">
        <v>3</v>
      </c>
      <c r="P19" s="15" t="s">
        <v>3</v>
      </c>
      <c r="Q19" s="15" t="s">
        <v>3</v>
      </c>
      <c r="R19" s="15" t="s">
        <v>3</v>
      </c>
      <c r="S19" s="15" t="s">
        <v>3</v>
      </c>
      <c r="T19" s="15" t="s">
        <v>3</v>
      </c>
      <c r="U19" s="15" t="s">
        <v>3</v>
      </c>
      <c r="V19" s="14" t="s">
        <v>3</v>
      </c>
      <c r="W19" s="8"/>
    </row>
    <row r="20" spans="1:23" s="7" customFormat="1" ht="16.5" customHeight="1">
      <c r="A20" s="18" t="s">
        <v>18</v>
      </c>
      <c r="B20" s="17" t="s">
        <v>5</v>
      </c>
      <c r="C20" s="16" t="s">
        <v>3</v>
      </c>
      <c r="D20" s="16" t="s">
        <v>3</v>
      </c>
      <c r="E20" s="16" t="s">
        <v>3</v>
      </c>
      <c r="F20" s="16" t="s">
        <v>3</v>
      </c>
      <c r="G20" s="16" t="s">
        <v>3</v>
      </c>
      <c r="H20" s="16" t="s">
        <v>3</v>
      </c>
      <c r="I20" s="16" t="s">
        <v>3</v>
      </c>
      <c r="J20" s="16" t="s">
        <v>3</v>
      </c>
      <c r="K20" s="16" t="s">
        <v>3</v>
      </c>
      <c r="L20" s="16" t="s">
        <v>3</v>
      </c>
      <c r="M20" s="15" t="s">
        <v>3</v>
      </c>
      <c r="N20" s="15" t="s">
        <v>3</v>
      </c>
      <c r="O20" s="15" t="s">
        <v>3</v>
      </c>
      <c r="P20" s="15" t="s">
        <v>3</v>
      </c>
      <c r="Q20" s="15" t="s">
        <v>3</v>
      </c>
      <c r="R20" s="15" t="s">
        <v>3</v>
      </c>
      <c r="S20" s="15" t="s">
        <v>3</v>
      </c>
      <c r="T20" s="15" t="s">
        <v>3</v>
      </c>
      <c r="U20" s="15" t="s">
        <v>3</v>
      </c>
      <c r="V20" s="14" t="s">
        <v>3</v>
      </c>
      <c r="W20" s="8"/>
    </row>
    <row r="21" spans="1:23" s="7" customFormat="1" ht="16.5" customHeight="1">
      <c r="A21" s="13" t="s">
        <v>17</v>
      </c>
      <c r="B21" s="12">
        <v>4</v>
      </c>
      <c r="C21" s="11" t="s">
        <v>3</v>
      </c>
      <c r="D21" s="11" t="s">
        <v>3</v>
      </c>
      <c r="E21" s="11" t="s">
        <v>3</v>
      </c>
      <c r="F21" s="11" t="s">
        <v>3</v>
      </c>
      <c r="G21" s="11" t="s">
        <v>3</v>
      </c>
      <c r="H21" s="11" t="s">
        <v>3</v>
      </c>
      <c r="I21" s="11" t="s">
        <v>3</v>
      </c>
      <c r="J21" s="11" t="s">
        <v>3</v>
      </c>
      <c r="K21" s="11" t="s">
        <v>3</v>
      </c>
      <c r="L21" s="11" t="s">
        <v>3</v>
      </c>
      <c r="M21" s="10" t="s">
        <v>3</v>
      </c>
      <c r="N21" s="10" t="s">
        <v>3</v>
      </c>
      <c r="O21" s="10" t="s">
        <v>3</v>
      </c>
      <c r="P21" s="10" t="s">
        <v>3</v>
      </c>
      <c r="Q21" s="10">
        <v>1</v>
      </c>
      <c r="R21" s="10" t="s">
        <v>3</v>
      </c>
      <c r="S21" s="10">
        <v>2</v>
      </c>
      <c r="T21" s="10">
        <v>1</v>
      </c>
      <c r="U21" s="10" t="s">
        <v>3</v>
      </c>
      <c r="V21" s="9" t="s">
        <v>3</v>
      </c>
      <c r="W21" s="8"/>
    </row>
    <row r="22" spans="1:23" s="7" customFormat="1" ht="33" customHeight="1">
      <c r="A22" s="32" t="s">
        <v>15</v>
      </c>
      <c r="B22" s="38">
        <f>IF(SUM(C22:U22)=0,"-",SUM(C22:U22))</f>
        <v>15</v>
      </c>
      <c r="C22" s="31" t="str">
        <f>C23</f>
        <v>-</v>
      </c>
      <c r="D22" s="31" t="str">
        <f>D23</f>
        <v>-</v>
      </c>
      <c r="E22" s="31" t="str">
        <f>E23</f>
        <v>-</v>
      </c>
      <c r="F22" s="31" t="str">
        <f>F23</f>
        <v>-</v>
      </c>
      <c r="G22" s="31" t="str">
        <f>G23</f>
        <v>-</v>
      </c>
      <c r="H22" s="31">
        <f>H23</f>
        <v>1</v>
      </c>
      <c r="I22" s="31">
        <f>I23</f>
        <v>1</v>
      </c>
      <c r="J22" s="31">
        <f>J23</f>
        <v>2</v>
      </c>
      <c r="K22" s="31">
        <f>K23</f>
        <v>1</v>
      </c>
      <c r="L22" s="31">
        <f>L23</f>
        <v>1</v>
      </c>
      <c r="M22" s="30">
        <f>M23</f>
        <v>1</v>
      </c>
      <c r="N22" s="30" t="str">
        <f>N23</f>
        <v>-</v>
      </c>
      <c r="O22" s="30" t="str">
        <f>O23</f>
        <v>-</v>
      </c>
      <c r="P22" s="30" t="str">
        <f>P23</f>
        <v>-</v>
      </c>
      <c r="Q22" s="30" t="str">
        <f>Q23</f>
        <v>-</v>
      </c>
      <c r="R22" s="30">
        <f>R23</f>
        <v>2</v>
      </c>
      <c r="S22" s="30">
        <f>S23</f>
        <v>3</v>
      </c>
      <c r="T22" s="30">
        <f>T23</f>
        <v>1</v>
      </c>
      <c r="U22" s="30">
        <f>U23</f>
        <v>2</v>
      </c>
      <c r="V22" s="29">
        <f>V23</f>
        <v>4</v>
      </c>
      <c r="W22" s="8"/>
    </row>
    <row r="23" spans="1:23" s="7" customFormat="1" ht="16.5" customHeight="1">
      <c r="A23" s="28" t="s">
        <v>14</v>
      </c>
      <c r="B23" s="27">
        <v>15</v>
      </c>
      <c r="C23" s="26" t="s">
        <v>5</v>
      </c>
      <c r="D23" s="26" t="s">
        <v>5</v>
      </c>
      <c r="E23" s="26" t="s">
        <v>5</v>
      </c>
      <c r="F23" s="26" t="s">
        <v>5</v>
      </c>
      <c r="G23" s="26" t="s">
        <v>5</v>
      </c>
      <c r="H23" s="26">
        <v>1</v>
      </c>
      <c r="I23" s="26">
        <v>1</v>
      </c>
      <c r="J23" s="26">
        <v>2</v>
      </c>
      <c r="K23" s="26">
        <v>1</v>
      </c>
      <c r="L23" s="26">
        <v>1</v>
      </c>
      <c r="M23" s="26">
        <v>1</v>
      </c>
      <c r="N23" s="26" t="s">
        <v>5</v>
      </c>
      <c r="O23" s="26" t="s">
        <v>5</v>
      </c>
      <c r="P23" s="26" t="s">
        <v>5</v>
      </c>
      <c r="Q23" s="26" t="s">
        <v>5</v>
      </c>
      <c r="R23" s="26">
        <v>2</v>
      </c>
      <c r="S23" s="26">
        <v>3</v>
      </c>
      <c r="T23" s="26">
        <v>1</v>
      </c>
      <c r="U23" s="25">
        <v>2</v>
      </c>
      <c r="V23" s="24">
        <v>4</v>
      </c>
      <c r="W23" s="8"/>
    </row>
    <row r="24" spans="1:23" s="7" customFormat="1" ht="16.5" customHeight="1">
      <c r="A24" s="23" t="s">
        <v>13</v>
      </c>
      <c r="B24" s="22">
        <v>10</v>
      </c>
      <c r="C24" s="21" t="s">
        <v>3</v>
      </c>
      <c r="D24" s="21" t="s">
        <v>3</v>
      </c>
      <c r="E24" s="21" t="s">
        <v>3</v>
      </c>
      <c r="F24" s="21" t="s">
        <v>3</v>
      </c>
      <c r="G24" s="21" t="s">
        <v>3</v>
      </c>
      <c r="H24" s="21">
        <v>1</v>
      </c>
      <c r="I24" s="21">
        <v>1</v>
      </c>
      <c r="J24" s="21">
        <v>1</v>
      </c>
      <c r="K24" s="21">
        <v>1</v>
      </c>
      <c r="L24" s="21">
        <v>1</v>
      </c>
      <c r="M24" s="20">
        <v>1</v>
      </c>
      <c r="N24" s="20" t="s">
        <v>3</v>
      </c>
      <c r="O24" s="20" t="s">
        <v>3</v>
      </c>
      <c r="P24" s="20" t="s">
        <v>3</v>
      </c>
      <c r="Q24" s="20" t="s">
        <v>3</v>
      </c>
      <c r="R24" s="20">
        <v>1</v>
      </c>
      <c r="S24" s="20">
        <v>1</v>
      </c>
      <c r="T24" s="21" t="s">
        <v>3</v>
      </c>
      <c r="U24" s="20">
        <v>2</v>
      </c>
      <c r="V24" s="19">
        <v>1</v>
      </c>
      <c r="W24" s="8"/>
    </row>
    <row r="25" spans="1:23" s="7" customFormat="1" ht="16.5" customHeight="1">
      <c r="A25" s="18" t="s">
        <v>12</v>
      </c>
      <c r="B25" s="17">
        <v>2</v>
      </c>
      <c r="C25" s="16" t="s">
        <v>3</v>
      </c>
      <c r="D25" s="16" t="s">
        <v>3</v>
      </c>
      <c r="E25" s="16" t="s">
        <v>3</v>
      </c>
      <c r="F25" s="16" t="s">
        <v>3</v>
      </c>
      <c r="G25" s="16" t="s">
        <v>3</v>
      </c>
      <c r="H25" s="16" t="s">
        <v>3</v>
      </c>
      <c r="I25" s="16" t="s">
        <v>3</v>
      </c>
      <c r="J25" s="16" t="s">
        <v>3</v>
      </c>
      <c r="K25" s="16" t="s">
        <v>3</v>
      </c>
      <c r="L25" s="16" t="s">
        <v>3</v>
      </c>
      <c r="M25" s="15" t="s">
        <v>3</v>
      </c>
      <c r="N25" s="15" t="s">
        <v>3</v>
      </c>
      <c r="O25" s="15" t="s">
        <v>3</v>
      </c>
      <c r="P25" s="15" t="s">
        <v>3</v>
      </c>
      <c r="Q25" s="15" t="s">
        <v>3</v>
      </c>
      <c r="R25" s="15">
        <v>1</v>
      </c>
      <c r="S25" s="15" t="s">
        <v>3</v>
      </c>
      <c r="T25" s="16">
        <v>1</v>
      </c>
      <c r="U25" s="15" t="s">
        <v>3</v>
      </c>
      <c r="V25" s="14">
        <v>2</v>
      </c>
      <c r="W25" s="8"/>
    </row>
    <row r="26" spans="1:23" s="7" customFormat="1" ht="16.5" customHeight="1">
      <c r="A26" s="18" t="s">
        <v>11</v>
      </c>
      <c r="B26" s="17">
        <v>1</v>
      </c>
      <c r="C26" s="16" t="s">
        <v>3</v>
      </c>
      <c r="D26" s="16" t="s">
        <v>3</v>
      </c>
      <c r="E26" s="16" t="s">
        <v>3</v>
      </c>
      <c r="F26" s="16" t="s">
        <v>3</v>
      </c>
      <c r="G26" s="16" t="s">
        <v>3</v>
      </c>
      <c r="H26" s="16" t="s">
        <v>3</v>
      </c>
      <c r="I26" s="16" t="s">
        <v>3</v>
      </c>
      <c r="J26" s="16" t="s">
        <v>3</v>
      </c>
      <c r="K26" s="16" t="s">
        <v>3</v>
      </c>
      <c r="L26" s="16" t="s">
        <v>3</v>
      </c>
      <c r="M26" s="15" t="s">
        <v>3</v>
      </c>
      <c r="N26" s="15" t="s">
        <v>3</v>
      </c>
      <c r="O26" s="15" t="s">
        <v>3</v>
      </c>
      <c r="P26" s="15" t="s">
        <v>3</v>
      </c>
      <c r="Q26" s="15" t="s">
        <v>3</v>
      </c>
      <c r="R26" s="15" t="s">
        <v>3</v>
      </c>
      <c r="S26" s="15">
        <v>1</v>
      </c>
      <c r="T26" s="16" t="s">
        <v>3</v>
      </c>
      <c r="U26" s="15" t="s">
        <v>3</v>
      </c>
      <c r="V26" s="14">
        <v>1</v>
      </c>
      <c r="W26" s="8"/>
    </row>
    <row r="27" spans="1:23" s="7" customFormat="1" ht="16.5" customHeight="1">
      <c r="A27" s="18" t="s">
        <v>10</v>
      </c>
      <c r="B27" s="17">
        <v>1</v>
      </c>
      <c r="C27" s="16" t="s">
        <v>3</v>
      </c>
      <c r="D27" s="16" t="s">
        <v>3</v>
      </c>
      <c r="E27" s="16" t="s">
        <v>3</v>
      </c>
      <c r="F27" s="16" t="s">
        <v>3</v>
      </c>
      <c r="G27" s="16" t="s">
        <v>3</v>
      </c>
      <c r="H27" s="16" t="s">
        <v>3</v>
      </c>
      <c r="I27" s="16" t="s">
        <v>3</v>
      </c>
      <c r="J27" s="16">
        <v>1</v>
      </c>
      <c r="K27" s="16" t="s">
        <v>3</v>
      </c>
      <c r="L27" s="16" t="s">
        <v>3</v>
      </c>
      <c r="M27" s="15" t="s">
        <v>3</v>
      </c>
      <c r="N27" s="15" t="s">
        <v>3</v>
      </c>
      <c r="O27" s="15" t="s">
        <v>3</v>
      </c>
      <c r="P27" s="15" t="s">
        <v>3</v>
      </c>
      <c r="Q27" s="15" t="s">
        <v>3</v>
      </c>
      <c r="R27" s="15" t="s">
        <v>3</v>
      </c>
      <c r="S27" s="15" t="s">
        <v>3</v>
      </c>
      <c r="T27" s="16" t="s">
        <v>3</v>
      </c>
      <c r="U27" s="15" t="s">
        <v>3</v>
      </c>
      <c r="V27" s="14" t="s">
        <v>3</v>
      </c>
      <c r="W27" s="8"/>
    </row>
    <row r="28" spans="1:23" s="7" customFormat="1" ht="16.5" customHeight="1">
      <c r="A28" s="13" t="s">
        <v>6</v>
      </c>
      <c r="B28" s="12">
        <v>1</v>
      </c>
      <c r="C28" s="11" t="s">
        <v>3</v>
      </c>
      <c r="D28" s="11" t="s">
        <v>3</v>
      </c>
      <c r="E28" s="11" t="s">
        <v>3</v>
      </c>
      <c r="F28" s="11" t="s">
        <v>3</v>
      </c>
      <c r="G28" s="11" t="s">
        <v>3</v>
      </c>
      <c r="H28" s="11" t="s">
        <v>3</v>
      </c>
      <c r="I28" s="11" t="s">
        <v>3</v>
      </c>
      <c r="J28" s="11" t="s">
        <v>3</v>
      </c>
      <c r="K28" s="11" t="s">
        <v>3</v>
      </c>
      <c r="L28" s="11" t="s">
        <v>3</v>
      </c>
      <c r="M28" s="10" t="s">
        <v>3</v>
      </c>
      <c r="N28" s="10" t="s">
        <v>3</v>
      </c>
      <c r="O28" s="10" t="s">
        <v>3</v>
      </c>
      <c r="P28" s="10" t="s">
        <v>3</v>
      </c>
      <c r="Q28" s="10" t="s">
        <v>3</v>
      </c>
      <c r="R28" s="10" t="s">
        <v>3</v>
      </c>
      <c r="S28" s="10">
        <v>1</v>
      </c>
      <c r="T28" s="11" t="s">
        <v>3</v>
      </c>
      <c r="U28" s="10" t="s">
        <v>3</v>
      </c>
      <c r="V28" s="9" t="s">
        <v>3</v>
      </c>
      <c r="W28" s="8"/>
    </row>
    <row r="29" spans="1:23" ht="16.5" customHeight="1">
      <c r="A29" s="4" t="s">
        <v>62</v>
      </c>
      <c r="B29" s="6"/>
      <c r="C29" s="6"/>
      <c r="D29" s="6"/>
      <c r="E29" s="6"/>
      <c r="F29" s="6"/>
      <c r="G29" s="6"/>
      <c r="H29" s="6"/>
      <c r="I29" s="6"/>
      <c r="J29" s="6"/>
      <c r="K29" s="6"/>
      <c r="L29" s="6"/>
      <c r="M29" s="6"/>
      <c r="N29" s="6"/>
      <c r="O29" s="6"/>
      <c r="P29" s="3"/>
      <c r="Q29" s="3"/>
    </row>
    <row r="30" spans="1:23" ht="16.5" customHeight="1">
      <c r="A30" s="4"/>
      <c r="B30" s="6"/>
      <c r="C30" s="6"/>
      <c r="D30" s="6"/>
      <c r="E30" s="6"/>
      <c r="F30" s="6"/>
      <c r="G30" s="6"/>
      <c r="H30" s="6"/>
      <c r="I30" s="6"/>
      <c r="J30" s="6"/>
      <c r="K30" s="6"/>
      <c r="L30" s="6"/>
      <c r="M30" s="6"/>
      <c r="N30" s="6"/>
      <c r="O30" s="6"/>
      <c r="P30" s="3"/>
      <c r="Q30" s="3"/>
    </row>
    <row r="31" spans="1:23" ht="16.5" customHeight="1">
      <c r="A31" s="2" t="s">
        <v>61</v>
      </c>
      <c r="B31" s="3"/>
      <c r="C31" s="3"/>
      <c r="D31" s="3"/>
      <c r="E31" s="3"/>
      <c r="F31" s="3"/>
      <c r="G31" s="3"/>
      <c r="H31" s="3"/>
      <c r="I31" s="3"/>
      <c r="J31" s="3"/>
      <c r="K31" s="3"/>
      <c r="L31" s="3"/>
      <c r="M31" s="3"/>
      <c r="N31" s="3"/>
      <c r="O31" s="3"/>
      <c r="P31" s="3"/>
      <c r="Q31" s="3"/>
    </row>
    <row r="32" spans="1:23" ht="16.5" customHeight="1">
      <c r="B32" s="3"/>
      <c r="C32" s="3"/>
      <c r="D32" s="3"/>
      <c r="E32" s="3"/>
      <c r="F32" s="3"/>
      <c r="G32" s="3"/>
      <c r="H32" s="3"/>
      <c r="I32" s="3"/>
      <c r="J32" s="3"/>
      <c r="K32" s="3"/>
      <c r="L32" s="3"/>
      <c r="M32" s="3"/>
      <c r="N32" s="3"/>
      <c r="O32" s="3"/>
      <c r="P32" s="3"/>
      <c r="Q32" s="3"/>
    </row>
    <row r="33" ht="12" customHeight="1"/>
  </sheetData>
  <phoneticPr fontId="3"/>
  <printOptions horizontalCentered="1"/>
  <pageMargins left="0.29527559055118113" right="0.29527559055118113" top="0.78740157480314965" bottom="0.19685039370078741" header="0" footer="0"/>
  <headerFooter alignWithMargins="0"/>
  <rowBreaks count="3" manualBreakCount="3">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showOutlineSymbols="0" zoomScaleNormal="100" zoomScaleSheetLayoutView="80" workbookViewId="0">
      <pane xSplit="1" ySplit="5" topLeftCell="B6" activePane="bottomRight" state="frozen"/>
      <selection activeCell="E28" sqref="E28"/>
      <selection pane="topRight" activeCell="E28" sqref="E28"/>
      <selection pane="bottomLeft" activeCell="E28" sqref="E28"/>
      <selection pane="bottomRight" activeCell="E28" sqref="E28"/>
    </sheetView>
  </sheetViews>
  <sheetFormatPr defaultRowHeight="15"/>
  <cols>
    <col min="1" max="1" width="16.625" style="2" customWidth="1"/>
    <col min="2" max="10" width="9.125" style="1" customWidth="1"/>
    <col min="11" max="11" width="5.375" style="1" customWidth="1"/>
    <col min="12" max="12" width="12.625" style="1" customWidth="1"/>
    <col min="13" max="16384" width="9" style="1"/>
  </cols>
  <sheetData>
    <row r="1" spans="1:14" s="57" customFormat="1" ht="18" customHeight="1">
      <c r="A1" s="108" t="s">
        <v>86</v>
      </c>
      <c r="B1" s="108"/>
      <c r="C1" s="108"/>
      <c r="D1" s="108"/>
      <c r="E1" s="108"/>
      <c r="F1" s="108"/>
      <c r="G1" s="108"/>
      <c r="J1" s="58" t="s">
        <v>85</v>
      </c>
      <c r="K1" s="107"/>
      <c r="L1" s="60"/>
    </row>
    <row r="2" spans="1:14" ht="16.5" customHeight="1">
      <c r="A2" s="106"/>
      <c r="B2" s="105" t="s">
        <v>84</v>
      </c>
      <c r="C2" s="104"/>
      <c r="D2" s="104"/>
      <c r="E2" s="104"/>
      <c r="F2" s="104"/>
      <c r="G2" s="104"/>
      <c r="H2" s="104"/>
      <c r="I2" s="103"/>
      <c r="J2" s="102" t="s">
        <v>83</v>
      </c>
      <c r="K2" s="99"/>
      <c r="L2" s="98"/>
    </row>
    <row r="3" spans="1:14" ht="16.5" customHeight="1">
      <c r="A3" s="101"/>
      <c r="B3" s="96" t="s">
        <v>58</v>
      </c>
      <c r="C3" s="96" t="s">
        <v>82</v>
      </c>
      <c r="D3" s="96"/>
      <c r="E3" s="96"/>
      <c r="F3" s="96"/>
      <c r="G3" s="96"/>
      <c r="H3" s="96"/>
      <c r="I3" s="102" t="s">
        <v>81</v>
      </c>
      <c r="J3" s="100"/>
      <c r="K3" s="99"/>
      <c r="L3" s="98"/>
    </row>
    <row r="4" spans="1:14" ht="16.5" customHeight="1">
      <c r="A4" s="101"/>
      <c r="B4" s="96"/>
      <c r="C4" s="96" t="s">
        <v>58</v>
      </c>
      <c r="D4" s="96" t="s">
        <v>80</v>
      </c>
      <c r="E4" s="96"/>
      <c r="F4" s="96"/>
      <c r="G4" s="96" t="s">
        <v>79</v>
      </c>
      <c r="H4" s="96" t="s">
        <v>78</v>
      </c>
      <c r="I4" s="100"/>
      <c r="J4" s="95"/>
      <c r="K4" s="99"/>
      <c r="L4" s="98"/>
    </row>
    <row r="5" spans="1:14" ht="33" customHeight="1">
      <c r="A5" s="97"/>
      <c r="B5" s="96"/>
      <c r="C5" s="96"/>
      <c r="D5" s="52" t="s">
        <v>58</v>
      </c>
      <c r="E5" s="52" t="s">
        <v>77</v>
      </c>
      <c r="F5" s="52" t="s">
        <v>76</v>
      </c>
      <c r="G5" s="96"/>
      <c r="H5" s="96"/>
      <c r="I5" s="95"/>
      <c r="J5" s="52" t="s">
        <v>75</v>
      </c>
      <c r="K5" s="94"/>
      <c r="L5" s="93"/>
    </row>
    <row r="6" spans="1:14" s="91" customFormat="1" ht="16.5" customHeight="1">
      <c r="A6" s="66" t="s">
        <v>74</v>
      </c>
      <c r="B6" s="92">
        <v>19615</v>
      </c>
      <c r="C6" s="92">
        <v>15149</v>
      </c>
      <c r="D6" s="92">
        <v>7651</v>
      </c>
      <c r="E6" s="47">
        <v>7153</v>
      </c>
      <c r="F6" s="47">
        <v>498</v>
      </c>
      <c r="G6" s="47">
        <v>5266</v>
      </c>
      <c r="H6" s="47">
        <v>2232</v>
      </c>
      <c r="I6" s="47">
        <v>4466</v>
      </c>
      <c r="J6" s="47">
        <v>7562</v>
      </c>
      <c r="K6" s="81"/>
      <c r="L6" s="80"/>
      <c r="M6" s="75"/>
    </row>
    <row r="7" spans="1:14" s="91" customFormat="1" ht="16.5" customHeight="1">
      <c r="A7" s="66" t="s">
        <v>73</v>
      </c>
      <c r="B7" s="92">
        <v>568</v>
      </c>
      <c r="C7" s="92">
        <v>427</v>
      </c>
      <c r="D7" s="92">
        <v>228</v>
      </c>
      <c r="E7" s="47">
        <v>214</v>
      </c>
      <c r="F7" s="47">
        <v>14</v>
      </c>
      <c r="G7" s="47">
        <v>133</v>
      </c>
      <c r="H7" s="47">
        <v>66</v>
      </c>
      <c r="I7" s="47">
        <v>141</v>
      </c>
      <c r="J7" s="47">
        <v>144</v>
      </c>
      <c r="K7" s="81"/>
      <c r="L7" s="80"/>
      <c r="M7" s="75"/>
    </row>
    <row r="8" spans="1:14" s="91" customFormat="1" ht="33" customHeight="1">
      <c r="A8" s="44" t="s">
        <v>35</v>
      </c>
      <c r="B8" s="83">
        <f>IF(SUM(C8,I8)=0,"-",SUM(C8,I8))</f>
        <v>48</v>
      </c>
      <c r="C8" s="83">
        <f>IF(SUM(D8,G8:H8)=0,"-",SUM(D8,G8:H8))</f>
        <v>41</v>
      </c>
      <c r="D8" s="83">
        <f>IF(SUM(E8:F8)=0,"-",SUM(E8:F8))</f>
        <v>21</v>
      </c>
      <c r="E8" s="43">
        <f>IF(SUM(E9,E18)=0,"-",SUM(E9,E18))</f>
        <v>21</v>
      </c>
      <c r="F8" s="43" t="str">
        <f>IF(SUM(F9,F18)=0,"-",SUM(F9,F18))</f>
        <v>-</v>
      </c>
      <c r="G8" s="43">
        <f>IF(SUM(G9,G18)=0,"-",SUM(G9,G18))</f>
        <v>10</v>
      </c>
      <c r="H8" s="43">
        <f>IF(SUM(H9,H18)=0,"-",SUM(H9,H18))</f>
        <v>10</v>
      </c>
      <c r="I8" s="43">
        <f>IF(SUM(I9,I18)=0,"-",SUM(I9,I18))</f>
        <v>7</v>
      </c>
      <c r="J8" s="43">
        <f>IF(SUM(J9,J18)=0,"-",SUM(J9,J18))</f>
        <v>6</v>
      </c>
      <c r="K8" s="81"/>
      <c r="L8" s="80"/>
      <c r="M8" s="75"/>
    </row>
    <row r="9" spans="1:14" s="7" customFormat="1" ht="16.5" customHeight="1">
      <c r="A9" s="28" t="s">
        <v>34</v>
      </c>
      <c r="B9" s="83">
        <v>13</v>
      </c>
      <c r="C9" s="83">
        <v>12</v>
      </c>
      <c r="D9" s="83">
        <v>7</v>
      </c>
      <c r="E9" s="82">
        <v>7</v>
      </c>
      <c r="F9" s="82" t="s">
        <v>5</v>
      </c>
      <c r="G9" s="82">
        <v>4</v>
      </c>
      <c r="H9" s="82">
        <v>1</v>
      </c>
      <c r="I9" s="82">
        <v>1</v>
      </c>
      <c r="J9" s="82">
        <v>3</v>
      </c>
      <c r="K9" s="81"/>
      <c r="L9" s="80"/>
      <c r="M9" s="8"/>
    </row>
    <row r="10" spans="1:14" s="7" customFormat="1" ht="16.5" customHeight="1">
      <c r="A10" s="23" t="s">
        <v>33</v>
      </c>
      <c r="B10" s="79">
        <v>5</v>
      </c>
      <c r="C10" s="90">
        <v>4</v>
      </c>
      <c r="D10" s="79">
        <v>3</v>
      </c>
      <c r="E10" s="89">
        <v>3</v>
      </c>
      <c r="F10" s="89" t="s">
        <v>3</v>
      </c>
      <c r="G10" s="89">
        <v>1</v>
      </c>
      <c r="H10" s="89" t="s">
        <v>3</v>
      </c>
      <c r="I10" s="89">
        <v>1</v>
      </c>
      <c r="J10" s="89">
        <v>3</v>
      </c>
      <c r="K10" s="81"/>
      <c r="L10" s="80"/>
      <c r="M10" s="8"/>
    </row>
    <row r="11" spans="1:14" s="7" customFormat="1" ht="16.5" customHeight="1">
      <c r="A11" s="18" t="s">
        <v>32</v>
      </c>
      <c r="B11" s="78" t="s">
        <v>5</v>
      </c>
      <c r="C11" s="87" t="s">
        <v>3</v>
      </c>
      <c r="D11" s="78" t="s">
        <v>3</v>
      </c>
      <c r="E11" s="88" t="s">
        <v>3</v>
      </c>
      <c r="F11" s="88" t="s">
        <v>3</v>
      </c>
      <c r="G11" s="88" t="s">
        <v>3</v>
      </c>
      <c r="H11" s="88" t="s">
        <v>3</v>
      </c>
      <c r="I11" s="88" t="s">
        <v>3</v>
      </c>
      <c r="J11" s="88" t="s">
        <v>3</v>
      </c>
      <c r="K11" s="81"/>
      <c r="L11" s="80"/>
      <c r="M11" s="8"/>
    </row>
    <row r="12" spans="1:14" s="7" customFormat="1" ht="16.5" customHeight="1">
      <c r="A12" s="18" t="s">
        <v>31</v>
      </c>
      <c r="B12" s="78">
        <v>1</v>
      </c>
      <c r="C12" s="87">
        <v>1</v>
      </c>
      <c r="D12" s="78">
        <v>1</v>
      </c>
      <c r="E12" s="88">
        <v>1</v>
      </c>
      <c r="F12" s="88" t="s">
        <v>3</v>
      </c>
      <c r="G12" s="88" t="s">
        <v>3</v>
      </c>
      <c r="H12" s="88" t="s">
        <v>3</v>
      </c>
      <c r="I12" s="88" t="s">
        <v>3</v>
      </c>
      <c r="J12" s="88" t="s">
        <v>3</v>
      </c>
      <c r="K12" s="81"/>
      <c r="L12" s="80"/>
      <c r="M12" s="8"/>
    </row>
    <row r="13" spans="1:14" s="7" customFormat="1" ht="16.5" customHeight="1">
      <c r="A13" s="18" t="s">
        <v>30</v>
      </c>
      <c r="B13" s="78">
        <v>1</v>
      </c>
      <c r="C13" s="87">
        <v>1</v>
      </c>
      <c r="D13" s="78" t="s">
        <v>3</v>
      </c>
      <c r="E13" s="88" t="s">
        <v>3</v>
      </c>
      <c r="F13" s="88" t="s">
        <v>3</v>
      </c>
      <c r="G13" s="88" t="s">
        <v>3</v>
      </c>
      <c r="H13" s="88">
        <v>1</v>
      </c>
      <c r="I13" s="88" t="s">
        <v>3</v>
      </c>
      <c r="J13" s="88" t="s">
        <v>3</v>
      </c>
      <c r="K13" s="81"/>
      <c r="L13" s="80"/>
      <c r="M13" s="8"/>
    </row>
    <row r="14" spans="1:14" s="7" customFormat="1" ht="16.5" customHeight="1">
      <c r="A14" s="18" t="s">
        <v>29</v>
      </c>
      <c r="B14" s="78">
        <v>2</v>
      </c>
      <c r="C14" s="87">
        <v>2</v>
      </c>
      <c r="D14" s="78">
        <v>1</v>
      </c>
      <c r="E14" s="88">
        <v>1</v>
      </c>
      <c r="F14" s="88" t="s">
        <v>3</v>
      </c>
      <c r="G14" s="88">
        <v>1</v>
      </c>
      <c r="H14" s="88" t="s">
        <v>3</v>
      </c>
      <c r="I14" s="88" t="s">
        <v>3</v>
      </c>
      <c r="J14" s="88" t="s">
        <v>3</v>
      </c>
      <c r="K14" s="81"/>
      <c r="L14" s="80"/>
      <c r="M14" s="8"/>
    </row>
    <row r="15" spans="1:14" s="7" customFormat="1" ht="16.5" customHeight="1">
      <c r="A15" s="18" t="s">
        <v>28</v>
      </c>
      <c r="B15" s="78">
        <v>2</v>
      </c>
      <c r="C15" s="87">
        <v>2</v>
      </c>
      <c r="D15" s="78">
        <v>1</v>
      </c>
      <c r="E15" s="16">
        <v>1</v>
      </c>
      <c r="F15" s="16" t="s">
        <v>3</v>
      </c>
      <c r="G15" s="16">
        <v>1</v>
      </c>
      <c r="H15" s="16" t="s">
        <v>3</v>
      </c>
      <c r="I15" s="16" t="s">
        <v>3</v>
      </c>
      <c r="J15" s="16" t="s">
        <v>3</v>
      </c>
      <c r="K15" s="76"/>
      <c r="L15" s="75"/>
      <c r="M15" s="74"/>
      <c r="N15" s="73"/>
    </row>
    <row r="16" spans="1:14" s="7" customFormat="1" ht="16.5" customHeight="1">
      <c r="A16" s="18" t="s">
        <v>27</v>
      </c>
      <c r="B16" s="78">
        <v>1</v>
      </c>
      <c r="C16" s="87">
        <v>1</v>
      </c>
      <c r="D16" s="87" t="s">
        <v>3</v>
      </c>
      <c r="E16" s="16" t="s">
        <v>3</v>
      </c>
      <c r="F16" s="16" t="s">
        <v>3</v>
      </c>
      <c r="G16" s="16">
        <v>1</v>
      </c>
      <c r="H16" s="16" t="s">
        <v>3</v>
      </c>
      <c r="I16" s="16" t="s">
        <v>3</v>
      </c>
      <c r="J16" s="16" t="s">
        <v>3</v>
      </c>
      <c r="K16" s="76"/>
      <c r="L16" s="75"/>
      <c r="M16" s="74"/>
      <c r="N16" s="73"/>
    </row>
    <row r="17" spans="1:14" s="7" customFormat="1" ht="16.5" customHeight="1">
      <c r="A17" s="13" t="s">
        <v>26</v>
      </c>
      <c r="B17" s="77">
        <v>1</v>
      </c>
      <c r="C17" s="86">
        <v>1</v>
      </c>
      <c r="D17" s="86">
        <v>1</v>
      </c>
      <c r="E17" s="11">
        <v>1</v>
      </c>
      <c r="F17" s="11" t="s">
        <v>3</v>
      </c>
      <c r="G17" s="11" t="s">
        <v>3</v>
      </c>
      <c r="H17" s="11" t="s">
        <v>3</v>
      </c>
      <c r="I17" s="11" t="s">
        <v>3</v>
      </c>
      <c r="J17" s="11" t="s">
        <v>3</v>
      </c>
      <c r="K17" s="76"/>
      <c r="L17" s="75"/>
      <c r="M17" s="74"/>
      <c r="N17" s="73"/>
    </row>
    <row r="18" spans="1:14" s="35" customFormat="1" ht="16.5" customHeight="1">
      <c r="A18" s="40" t="s">
        <v>24</v>
      </c>
      <c r="B18" s="84">
        <v>35</v>
      </c>
      <c r="C18" s="38">
        <v>29</v>
      </c>
      <c r="D18" s="38">
        <v>14</v>
      </c>
      <c r="E18" s="82">
        <v>14</v>
      </c>
      <c r="F18" s="82" t="s">
        <v>3</v>
      </c>
      <c r="G18" s="82">
        <v>6</v>
      </c>
      <c r="H18" s="82">
        <v>9</v>
      </c>
      <c r="I18" s="82">
        <v>6</v>
      </c>
      <c r="J18" s="82">
        <v>3</v>
      </c>
      <c r="K18" s="85"/>
      <c r="L18" s="85"/>
    </row>
    <row r="19" spans="1:14" ht="33" customHeight="1">
      <c r="A19" s="39" t="s">
        <v>22</v>
      </c>
      <c r="B19" s="83">
        <f>B20</f>
        <v>3</v>
      </c>
      <c r="C19" s="83">
        <f>C20</f>
        <v>3</v>
      </c>
      <c r="D19" s="83">
        <f>D20</f>
        <v>3</v>
      </c>
      <c r="E19" s="83">
        <f>E20</f>
        <v>3</v>
      </c>
      <c r="F19" s="83" t="str">
        <f>F20</f>
        <v>-</v>
      </c>
      <c r="G19" s="83" t="str">
        <f>G20</f>
        <v>-</v>
      </c>
      <c r="H19" s="83" t="str">
        <f>H20</f>
        <v>-</v>
      </c>
      <c r="I19" s="83" t="str">
        <f>I20</f>
        <v>-</v>
      </c>
      <c r="J19" s="83" t="str">
        <f>J20</f>
        <v>-</v>
      </c>
      <c r="K19" s="6"/>
      <c r="L19" s="6"/>
    </row>
    <row r="20" spans="1:14" s="7" customFormat="1" ht="16.5" customHeight="1">
      <c r="A20" s="28" t="s">
        <v>21</v>
      </c>
      <c r="B20" s="83">
        <v>3</v>
      </c>
      <c r="C20" s="83">
        <v>3</v>
      </c>
      <c r="D20" s="83">
        <v>3</v>
      </c>
      <c r="E20" s="82">
        <v>3</v>
      </c>
      <c r="F20" s="82" t="s">
        <v>5</v>
      </c>
      <c r="G20" s="82" t="s">
        <v>5</v>
      </c>
      <c r="H20" s="82" t="s">
        <v>5</v>
      </c>
      <c r="I20" s="82" t="s">
        <v>5</v>
      </c>
      <c r="J20" s="82" t="s">
        <v>5</v>
      </c>
      <c r="K20" s="81"/>
      <c r="L20" s="80"/>
      <c r="M20" s="8"/>
    </row>
    <row r="21" spans="1:14" s="7" customFormat="1" ht="16.5" customHeight="1">
      <c r="A21" s="23" t="s">
        <v>20</v>
      </c>
      <c r="B21" s="79">
        <v>2</v>
      </c>
      <c r="C21" s="22">
        <v>2</v>
      </c>
      <c r="D21" s="79">
        <v>2</v>
      </c>
      <c r="E21" s="21">
        <v>2</v>
      </c>
      <c r="F21" s="21" t="s">
        <v>3</v>
      </c>
      <c r="G21" s="21" t="s">
        <v>3</v>
      </c>
      <c r="H21" s="21" t="s">
        <v>3</v>
      </c>
      <c r="I21" s="21" t="s">
        <v>3</v>
      </c>
      <c r="J21" s="21" t="s">
        <v>3</v>
      </c>
      <c r="K21" s="76"/>
      <c r="L21" s="75"/>
      <c r="M21" s="74"/>
      <c r="N21" s="73"/>
    </row>
    <row r="22" spans="1:14" s="7" customFormat="1" ht="16.5" customHeight="1">
      <c r="A22" s="18" t="s">
        <v>19</v>
      </c>
      <c r="B22" s="78" t="s">
        <v>5</v>
      </c>
      <c r="C22" s="17" t="s">
        <v>5</v>
      </c>
      <c r="D22" s="17" t="s">
        <v>5</v>
      </c>
      <c r="E22" s="16" t="s">
        <v>3</v>
      </c>
      <c r="F22" s="16" t="s">
        <v>3</v>
      </c>
      <c r="G22" s="16" t="s">
        <v>3</v>
      </c>
      <c r="H22" s="16" t="s">
        <v>3</v>
      </c>
      <c r="I22" s="16" t="s">
        <v>3</v>
      </c>
      <c r="J22" s="16" t="s">
        <v>3</v>
      </c>
      <c r="K22" s="76"/>
      <c r="L22" s="75"/>
      <c r="M22" s="74"/>
      <c r="N22" s="73"/>
    </row>
    <row r="23" spans="1:14" s="7" customFormat="1" ht="16.5" customHeight="1">
      <c r="A23" s="18" t="s">
        <v>18</v>
      </c>
      <c r="B23" s="78" t="s">
        <v>5</v>
      </c>
      <c r="C23" s="17" t="s">
        <v>5</v>
      </c>
      <c r="D23" s="17" t="s">
        <v>5</v>
      </c>
      <c r="E23" s="16" t="s">
        <v>3</v>
      </c>
      <c r="F23" s="16" t="s">
        <v>3</v>
      </c>
      <c r="G23" s="16" t="s">
        <v>3</v>
      </c>
      <c r="H23" s="16" t="s">
        <v>3</v>
      </c>
      <c r="I23" s="16" t="s">
        <v>3</v>
      </c>
      <c r="J23" s="16" t="s">
        <v>3</v>
      </c>
      <c r="K23" s="76"/>
      <c r="L23" s="75"/>
      <c r="M23" s="74"/>
      <c r="N23" s="73"/>
    </row>
    <row r="24" spans="1:14" s="7" customFormat="1" ht="16.5" customHeight="1">
      <c r="A24" s="13" t="s">
        <v>17</v>
      </c>
      <c r="B24" s="77">
        <v>1</v>
      </c>
      <c r="C24" s="12">
        <v>1</v>
      </c>
      <c r="D24" s="12">
        <v>1</v>
      </c>
      <c r="E24" s="11">
        <v>1</v>
      </c>
      <c r="F24" s="11" t="s">
        <v>3</v>
      </c>
      <c r="G24" s="11" t="s">
        <v>3</v>
      </c>
      <c r="H24" s="11" t="s">
        <v>3</v>
      </c>
      <c r="I24" s="11" t="s">
        <v>3</v>
      </c>
      <c r="J24" s="11" t="s">
        <v>3</v>
      </c>
      <c r="K24" s="76"/>
      <c r="L24" s="75"/>
      <c r="M24" s="74"/>
      <c r="N24" s="73"/>
    </row>
    <row r="25" spans="1:14" s="7" customFormat="1" ht="33" customHeight="1">
      <c r="A25" s="32" t="s">
        <v>15</v>
      </c>
      <c r="B25" s="84">
        <f>B26</f>
        <v>5</v>
      </c>
      <c r="C25" s="31">
        <f>C26</f>
        <v>4</v>
      </c>
      <c r="D25" s="31">
        <f>D26</f>
        <v>3</v>
      </c>
      <c r="E25" s="31">
        <f>E26</f>
        <v>3</v>
      </c>
      <c r="F25" s="31" t="str">
        <f>F26</f>
        <v>-</v>
      </c>
      <c r="G25" s="31">
        <f>G26</f>
        <v>1</v>
      </c>
      <c r="H25" s="31" t="str">
        <f>H26</f>
        <v>-</v>
      </c>
      <c r="I25" s="31">
        <f>I26</f>
        <v>1</v>
      </c>
      <c r="J25" s="31">
        <f>J26</f>
        <v>1</v>
      </c>
      <c r="K25" s="76"/>
      <c r="L25" s="75"/>
      <c r="M25" s="74"/>
      <c r="N25" s="73"/>
    </row>
    <row r="26" spans="1:14" s="7" customFormat="1" ht="16.5" customHeight="1">
      <c r="A26" s="28" t="s">
        <v>14</v>
      </c>
      <c r="B26" s="83">
        <v>5</v>
      </c>
      <c r="C26" s="83">
        <v>4</v>
      </c>
      <c r="D26" s="83">
        <v>3</v>
      </c>
      <c r="E26" s="82">
        <v>3</v>
      </c>
      <c r="F26" s="82" t="s">
        <v>5</v>
      </c>
      <c r="G26" s="82">
        <v>1</v>
      </c>
      <c r="H26" s="82" t="s">
        <v>5</v>
      </c>
      <c r="I26" s="82">
        <v>1</v>
      </c>
      <c r="J26" s="82">
        <v>1</v>
      </c>
      <c r="K26" s="81"/>
      <c r="L26" s="80"/>
      <c r="M26" s="8"/>
    </row>
    <row r="27" spans="1:14" s="7" customFormat="1" ht="16.5" customHeight="1">
      <c r="A27" s="23" t="s">
        <v>13</v>
      </c>
      <c r="B27" s="79">
        <v>2</v>
      </c>
      <c r="C27" s="22">
        <v>1</v>
      </c>
      <c r="D27" s="79">
        <v>1</v>
      </c>
      <c r="E27" s="21">
        <v>1</v>
      </c>
      <c r="F27" s="21" t="s">
        <v>3</v>
      </c>
      <c r="G27" s="21" t="s">
        <v>3</v>
      </c>
      <c r="H27" s="21" t="s">
        <v>3</v>
      </c>
      <c r="I27" s="21">
        <v>1</v>
      </c>
      <c r="J27" s="21">
        <v>1</v>
      </c>
      <c r="K27" s="76"/>
      <c r="L27" s="75"/>
      <c r="M27" s="74"/>
      <c r="N27" s="73"/>
    </row>
    <row r="28" spans="1:14" s="7" customFormat="1" ht="16.5" customHeight="1">
      <c r="A28" s="18" t="s">
        <v>12</v>
      </c>
      <c r="B28" s="78">
        <v>1</v>
      </c>
      <c r="C28" s="17">
        <v>1</v>
      </c>
      <c r="D28" s="17" t="s">
        <v>5</v>
      </c>
      <c r="E28" s="16" t="s">
        <v>3</v>
      </c>
      <c r="F28" s="16" t="s">
        <v>3</v>
      </c>
      <c r="G28" s="16">
        <v>1</v>
      </c>
      <c r="H28" s="16" t="s">
        <v>3</v>
      </c>
      <c r="I28" s="16" t="s">
        <v>3</v>
      </c>
      <c r="J28" s="16" t="s">
        <v>3</v>
      </c>
      <c r="K28" s="76"/>
      <c r="L28" s="75"/>
      <c r="M28" s="74"/>
      <c r="N28" s="73"/>
    </row>
    <row r="29" spans="1:14" s="7" customFormat="1" ht="16.5" customHeight="1">
      <c r="A29" s="18" t="s">
        <v>11</v>
      </c>
      <c r="B29" s="78">
        <v>2</v>
      </c>
      <c r="C29" s="17">
        <v>2</v>
      </c>
      <c r="D29" s="17">
        <v>2</v>
      </c>
      <c r="E29" s="16">
        <v>2</v>
      </c>
      <c r="F29" s="16" t="s">
        <v>3</v>
      </c>
      <c r="G29" s="16" t="s">
        <v>3</v>
      </c>
      <c r="H29" s="16" t="s">
        <v>3</v>
      </c>
      <c r="I29" s="16" t="s">
        <v>3</v>
      </c>
      <c r="J29" s="16" t="s">
        <v>3</v>
      </c>
      <c r="K29" s="76"/>
      <c r="L29" s="75"/>
      <c r="M29" s="74"/>
      <c r="N29" s="73"/>
    </row>
    <row r="30" spans="1:14" s="7" customFormat="1" ht="16.5" customHeight="1">
      <c r="A30" s="18" t="s">
        <v>10</v>
      </c>
      <c r="B30" s="78" t="s">
        <v>5</v>
      </c>
      <c r="C30" s="17" t="s">
        <v>5</v>
      </c>
      <c r="D30" s="17" t="s">
        <v>5</v>
      </c>
      <c r="E30" s="16" t="s">
        <v>3</v>
      </c>
      <c r="F30" s="16" t="s">
        <v>3</v>
      </c>
      <c r="G30" s="16" t="s">
        <v>3</v>
      </c>
      <c r="H30" s="16" t="s">
        <v>3</v>
      </c>
      <c r="I30" s="16" t="s">
        <v>3</v>
      </c>
      <c r="J30" s="16" t="s">
        <v>3</v>
      </c>
      <c r="K30" s="76"/>
      <c r="L30" s="75"/>
      <c r="M30" s="74"/>
      <c r="N30" s="73"/>
    </row>
    <row r="31" spans="1:14" s="7" customFormat="1" ht="16.5" customHeight="1">
      <c r="A31" s="13" t="s">
        <v>6</v>
      </c>
      <c r="B31" s="77" t="s">
        <v>5</v>
      </c>
      <c r="C31" s="12" t="s">
        <v>5</v>
      </c>
      <c r="D31" s="12" t="s">
        <v>5</v>
      </c>
      <c r="E31" s="11" t="s">
        <v>3</v>
      </c>
      <c r="F31" s="11" t="s">
        <v>3</v>
      </c>
      <c r="G31" s="11" t="s">
        <v>3</v>
      </c>
      <c r="H31" s="11" t="s">
        <v>3</v>
      </c>
      <c r="I31" s="11" t="s">
        <v>3</v>
      </c>
      <c r="J31" s="11" t="s">
        <v>3</v>
      </c>
      <c r="K31" s="76"/>
      <c r="L31" s="75"/>
      <c r="M31" s="74"/>
      <c r="N31" s="73"/>
    </row>
    <row r="32" spans="1:14" ht="16.5" customHeight="1">
      <c r="A32" s="4" t="s">
        <v>62</v>
      </c>
      <c r="B32" s="6"/>
      <c r="C32" s="6"/>
      <c r="D32" s="6"/>
      <c r="E32" s="6"/>
      <c r="F32" s="6"/>
      <c r="G32" s="6"/>
      <c r="H32" s="6"/>
      <c r="I32" s="6"/>
      <c r="J32" s="6"/>
      <c r="K32" s="6"/>
      <c r="L32" s="6"/>
    </row>
    <row r="33" spans="1:12" ht="16.5" customHeight="1">
      <c r="A33" s="4"/>
      <c r="B33" s="6"/>
      <c r="C33" s="6"/>
      <c r="D33" s="6"/>
      <c r="E33" s="6"/>
      <c r="F33" s="6"/>
      <c r="G33" s="6"/>
      <c r="H33" s="6"/>
      <c r="I33" s="6"/>
      <c r="J33" s="6"/>
      <c r="K33" s="6"/>
      <c r="L33" s="6"/>
    </row>
    <row r="34" spans="1:12" ht="16.5" customHeight="1">
      <c r="A34" s="2" t="s">
        <v>72</v>
      </c>
    </row>
    <row r="35" spans="1:12" ht="16.5" customHeight="1"/>
  </sheetData>
  <mergeCells count="10">
    <mergeCell ref="B2:I2"/>
    <mergeCell ref="J2:J4"/>
    <mergeCell ref="K2:L4"/>
    <mergeCell ref="B3:B5"/>
    <mergeCell ref="C3:H3"/>
    <mergeCell ref="I3:I5"/>
    <mergeCell ref="C4:C5"/>
    <mergeCell ref="G4:G5"/>
    <mergeCell ref="D4:F4"/>
    <mergeCell ref="H4:H5"/>
  </mergeCells>
  <phoneticPr fontId="3"/>
  <printOptions horizontalCentered="1"/>
  <pageMargins left="0.29527559055118113" right="0.29527559055118113" top="0.78740157480314965" bottom="0.19685039370078741" header="0.19685039370078741" footer="0"/>
  <headerFooter alignWithMargins="0"/>
  <rowBreaks count="3" manualBreakCount="3">
    <brk id="5196" min="304" max="25252" man="1"/>
    <brk id="59244"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showOutlineSymbols="0" zoomScaleNormal="100" zoomScaleSheetLayoutView="80" workbookViewId="0">
      <selection activeCell="E28" sqref="E28"/>
    </sheetView>
  </sheetViews>
  <sheetFormatPr defaultRowHeight="15"/>
  <cols>
    <col min="1" max="1" width="16.625" style="110" customWidth="1"/>
    <col min="2" max="2" width="9.125" style="110" customWidth="1"/>
    <col min="3" max="14" width="9.125" style="109" customWidth="1"/>
    <col min="15" max="15" width="5.375" style="109" customWidth="1"/>
    <col min="16" max="16384" width="9" style="109"/>
  </cols>
  <sheetData>
    <row r="1" spans="1:17" s="130" customFormat="1" ht="18" customHeight="1">
      <c r="A1" s="132" t="s">
        <v>96</v>
      </c>
      <c r="B1" s="132"/>
      <c r="C1" s="132"/>
      <c r="D1" s="132"/>
      <c r="E1" s="132"/>
      <c r="F1" s="132"/>
      <c r="G1" s="132"/>
      <c r="H1" s="132"/>
      <c r="N1" s="131" t="s">
        <v>70</v>
      </c>
    </row>
    <row r="2" spans="1:17" ht="16.5" customHeight="1">
      <c r="A2" s="129"/>
      <c r="B2" s="128" t="s">
        <v>95</v>
      </c>
      <c r="C2" s="105" t="s">
        <v>84</v>
      </c>
      <c r="D2" s="104"/>
      <c r="E2" s="104"/>
      <c r="F2" s="104"/>
      <c r="G2" s="104"/>
      <c r="H2" s="104"/>
      <c r="I2" s="104"/>
      <c r="J2" s="103"/>
      <c r="K2" s="127" t="s">
        <v>94</v>
      </c>
      <c r="L2" s="127" t="s">
        <v>93</v>
      </c>
      <c r="M2" s="96" t="s">
        <v>92</v>
      </c>
      <c r="N2" s="96"/>
    </row>
    <row r="3" spans="1:17" ht="16.5" customHeight="1">
      <c r="A3" s="126"/>
      <c r="B3" s="125"/>
      <c r="C3" s="96" t="s">
        <v>58</v>
      </c>
      <c r="D3" s="96" t="s">
        <v>82</v>
      </c>
      <c r="E3" s="96"/>
      <c r="F3" s="96"/>
      <c r="G3" s="96"/>
      <c r="H3" s="96"/>
      <c r="I3" s="96"/>
      <c r="J3" s="102" t="s">
        <v>81</v>
      </c>
      <c r="K3" s="124"/>
      <c r="L3" s="124"/>
      <c r="M3" s="96"/>
      <c r="N3" s="96"/>
    </row>
    <row r="4" spans="1:17" ht="16.5" customHeight="1">
      <c r="A4" s="126"/>
      <c r="B4" s="125"/>
      <c r="C4" s="96"/>
      <c r="D4" s="96" t="s">
        <v>58</v>
      </c>
      <c r="E4" s="96" t="s">
        <v>80</v>
      </c>
      <c r="F4" s="96"/>
      <c r="G4" s="96"/>
      <c r="H4" s="96" t="s">
        <v>79</v>
      </c>
      <c r="I4" s="96" t="s">
        <v>78</v>
      </c>
      <c r="J4" s="100"/>
      <c r="K4" s="124"/>
      <c r="L4" s="124"/>
      <c r="M4" s="96"/>
      <c r="N4" s="96"/>
    </row>
    <row r="5" spans="1:17" ht="33" customHeight="1">
      <c r="A5" s="123"/>
      <c r="B5" s="122"/>
      <c r="C5" s="96"/>
      <c r="D5" s="96"/>
      <c r="E5" s="52" t="s">
        <v>58</v>
      </c>
      <c r="F5" s="52" t="s">
        <v>77</v>
      </c>
      <c r="G5" s="52" t="s">
        <v>76</v>
      </c>
      <c r="H5" s="96"/>
      <c r="I5" s="96"/>
      <c r="J5" s="95"/>
      <c r="K5" s="121"/>
      <c r="L5" s="121"/>
      <c r="M5" s="120" t="s">
        <v>91</v>
      </c>
      <c r="N5" s="120" t="s">
        <v>90</v>
      </c>
    </row>
    <row r="6" spans="1:17" s="119" customFormat="1" ht="16.5" customHeight="1">
      <c r="A6" s="49" t="s">
        <v>37</v>
      </c>
      <c r="B6" s="92">
        <v>47845</v>
      </c>
      <c r="C6" s="92">
        <v>13513</v>
      </c>
      <c r="D6" s="92">
        <v>10371</v>
      </c>
      <c r="E6" s="92">
        <v>5330</v>
      </c>
      <c r="F6" s="47">
        <v>4932</v>
      </c>
      <c r="G6" s="47">
        <v>398</v>
      </c>
      <c r="H6" s="47">
        <v>3597</v>
      </c>
      <c r="I6" s="47">
        <v>1444</v>
      </c>
      <c r="J6" s="47">
        <v>3142</v>
      </c>
      <c r="K6" s="47">
        <v>22799</v>
      </c>
      <c r="L6" s="47">
        <v>11533</v>
      </c>
      <c r="M6" s="47">
        <v>5413</v>
      </c>
      <c r="N6" s="47">
        <v>15537</v>
      </c>
      <c r="O6" s="80"/>
      <c r="P6" s="117"/>
    </row>
    <row r="7" spans="1:17" s="119" customFormat="1" ht="16.5" customHeight="1">
      <c r="A7" s="49" t="s">
        <v>36</v>
      </c>
      <c r="B7" s="92">
        <v>1333</v>
      </c>
      <c r="C7" s="92">
        <v>359</v>
      </c>
      <c r="D7" s="92">
        <v>274</v>
      </c>
      <c r="E7" s="92">
        <v>147</v>
      </c>
      <c r="F7" s="47">
        <v>138</v>
      </c>
      <c r="G7" s="47">
        <v>9</v>
      </c>
      <c r="H7" s="47">
        <v>90</v>
      </c>
      <c r="I7" s="47">
        <v>37</v>
      </c>
      <c r="J7" s="47">
        <v>85</v>
      </c>
      <c r="K7" s="47">
        <v>436</v>
      </c>
      <c r="L7" s="47">
        <v>538</v>
      </c>
      <c r="M7" s="47">
        <v>183</v>
      </c>
      <c r="N7" s="47">
        <v>464</v>
      </c>
      <c r="O7" s="80"/>
      <c r="P7" s="117"/>
    </row>
    <row r="8" spans="1:17" s="119" customFormat="1" ht="33" customHeight="1">
      <c r="A8" s="44" t="s">
        <v>35</v>
      </c>
      <c r="B8" s="83">
        <f>IF(SUM(C8,K8:L8)=0,"-",SUM(C8,K8:L8))</f>
        <v>105</v>
      </c>
      <c r="C8" s="83">
        <f>IF(SUM(D8,J8)=0,"-",SUM(D8,J8))</f>
        <v>27</v>
      </c>
      <c r="D8" s="38">
        <f>IF(SUM(E8,H8:I8)=0,"-",SUM(E8,H8:I8))</f>
        <v>24</v>
      </c>
      <c r="E8" s="38">
        <f>IF(SUM(F8:G8)=0,"-",SUM(F8:G8))</f>
        <v>13</v>
      </c>
      <c r="F8" s="43">
        <f>IF(SUM(F9,F18)=0,"-",SUM(F9,F18))</f>
        <v>13</v>
      </c>
      <c r="G8" s="43" t="str">
        <f>IF(SUM(G9,G18)=0,"-",SUM(G9,G18))</f>
        <v>-</v>
      </c>
      <c r="H8" s="43">
        <f>IF(SUM(H9,H18)=0,"-",SUM(H9,H18))</f>
        <v>6</v>
      </c>
      <c r="I8" s="43">
        <f>IF(SUM(I9,I18)=0,"-",SUM(I9,I18))</f>
        <v>5</v>
      </c>
      <c r="J8" s="43">
        <f>IF(SUM(J9,J18)=0,"-",SUM(J9,J18))</f>
        <v>3</v>
      </c>
      <c r="K8" s="43">
        <f>IF(SUM(K9,K18)=0,"-",SUM(K9,K18))</f>
        <v>71</v>
      </c>
      <c r="L8" s="43">
        <f>IF(SUM(L9,L18)=0,"-",SUM(L9,L18))</f>
        <v>7</v>
      </c>
      <c r="M8" s="43">
        <f>IF(SUM(M9,M18)=0,"-",SUM(M9,M18))</f>
        <v>7</v>
      </c>
      <c r="N8" s="43">
        <f>IF(SUM(N9,N18)=0,"-",SUM(N9,N18))</f>
        <v>22</v>
      </c>
      <c r="O8" s="80"/>
      <c r="P8" s="117"/>
    </row>
    <row r="9" spans="1:17" s="114" customFormat="1" ht="16.5" customHeight="1">
      <c r="A9" s="28" t="s">
        <v>34</v>
      </c>
      <c r="B9" s="83">
        <v>21</v>
      </c>
      <c r="C9" s="83">
        <v>5</v>
      </c>
      <c r="D9" s="38">
        <v>5</v>
      </c>
      <c r="E9" s="38">
        <v>2</v>
      </c>
      <c r="F9" s="82">
        <v>2</v>
      </c>
      <c r="G9" s="82" t="s">
        <v>5</v>
      </c>
      <c r="H9" s="82">
        <v>2</v>
      </c>
      <c r="I9" s="82">
        <v>1</v>
      </c>
      <c r="J9" s="82" t="s">
        <v>5</v>
      </c>
      <c r="K9" s="82">
        <v>11</v>
      </c>
      <c r="L9" s="82">
        <v>5</v>
      </c>
      <c r="M9" s="82">
        <v>5</v>
      </c>
      <c r="N9" s="82">
        <v>7</v>
      </c>
      <c r="O9" s="80"/>
      <c r="P9" s="118"/>
    </row>
    <row r="10" spans="1:17" s="114" customFormat="1" ht="16.5" customHeight="1">
      <c r="A10" s="23" t="s">
        <v>33</v>
      </c>
      <c r="B10" s="79">
        <v>11</v>
      </c>
      <c r="C10" s="79">
        <v>1</v>
      </c>
      <c r="D10" s="90">
        <v>1</v>
      </c>
      <c r="E10" s="90" t="s">
        <v>3</v>
      </c>
      <c r="F10" s="89" t="s">
        <v>3</v>
      </c>
      <c r="G10" s="89" t="s">
        <v>3</v>
      </c>
      <c r="H10" s="89">
        <v>1</v>
      </c>
      <c r="I10" s="89" t="s">
        <v>3</v>
      </c>
      <c r="J10" s="89" t="s">
        <v>3</v>
      </c>
      <c r="K10" s="89">
        <v>6</v>
      </c>
      <c r="L10" s="89">
        <v>4</v>
      </c>
      <c r="M10" s="89">
        <v>3</v>
      </c>
      <c r="N10" s="89">
        <v>3</v>
      </c>
      <c r="O10" s="80"/>
      <c r="P10" s="118"/>
    </row>
    <row r="11" spans="1:17" s="114" customFormat="1" ht="16.5" customHeight="1">
      <c r="A11" s="18" t="s">
        <v>32</v>
      </c>
      <c r="B11" s="78">
        <v>1</v>
      </c>
      <c r="C11" s="78" t="s">
        <v>3</v>
      </c>
      <c r="D11" s="87" t="s">
        <v>3</v>
      </c>
      <c r="E11" s="87" t="s">
        <v>3</v>
      </c>
      <c r="F11" s="88" t="s">
        <v>3</v>
      </c>
      <c r="G11" s="88" t="s">
        <v>3</v>
      </c>
      <c r="H11" s="88" t="s">
        <v>3</v>
      </c>
      <c r="I11" s="88" t="s">
        <v>3</v>
      </c>
      <c r="J11" s="88" t="s">
        <v>3</v>
      </c>
      <c r="K11" s="88">
        <v>1</v>
      </c>
      <c r="L11" s="88" t="s">
        <v>3</v>
      </c>
      <c r="M11" s="88" t="s">
        <v>3</v>
      </c>
      <c r="N11" s="88" t="s">
        <v>3</v>
      </c>
      <c r="O11" s="80"/>
      <c r="P11" s="118"/>
    </row>
    <row r="12" spans="1:17" s="114" customFormat="1" ht="16.5" customHeight="1">
      <c r="A12" s="18" t="s">
        <v>31</v>
      </c>
      <c r="B12" s="78">
        <v>1</v>
      </c>
      <c r="C12" s="78">
        <v>1</v>
      </c>
      <c r="D12" s="87">
        <v>1</v>
      </c>
      <c r="E12" s="87">
        <v>1</v>
      </c>
      <c r="F12" s="88">
        <v>1</v>
      </c>
      <c r="G12" s="88" t="s">
        <v>3</v>
      </c>
      <c r="H12" s="88" t="s">
        <v>3</v>
      </c>
      <c r="I12" s="88" t="s">
        <v>3</v>
      </c>
      <c r="J12" s="88" t="s">
        <v>3</v>
      </c>
      <c r="K12" s="88" t="s">
        <v>3</v>
      </c>
      <c r="L12" s="88" t="s">
        <v>3</v>
      </c>
      <c r="M12" s="88" t="s">
        <v>3</v>
      </c>
      <c r="N12" s="88" t="s">
        <v>3</v>
      </c>
      <c r="O12" s="80"/>
      <c r="P12" s="118"/>
    </row>
    <row r="13" spans="1:17" s="114" customFormat="1" ht="16.5" customHeight="1">
      <c r="A13" s="18" t="s">
        <v>30</v>
      </c>
      <c r="B13" s="78">
        <v>1</v>
      </c>
      <c r="C13" s="78">
        <v>1</v>
      </c>
      <c r="D13" s="87">
        <v>1</v>
      </c>
      <c r="E13" s="87" t="s">
        <v>3</v>
      </c>
      <c r="F13" s="88" t="s">
        <v>3</v>
      </c>
      <c r="G13" s="88" t="s">
        <v>3</v>
      </c>
      <c r="H13" s="88" t="s">
        <v>3</v>
      </c>
      <c r="I13" s="88">
        <v>1</v>
      </c>
      <c r="J13" s="88" t="s">
        <v>3</v>
      </c>
      <c r="K13" s="88" t="s">
        <v>3</v>
      </c>
      <c r="L13" s="88" t="s">
        <v>3</v>
      </c>
      <c r="M13" s="88" t="s">
        <v>3</v>
      </c>
      <c r="N13" s="88" t="s">
        <v>3</v>
      </c>
      <c r="O13" s="80"/>
      <c r="P13" s="118"/>
    </row>
    <row r="14" spans="1:17" s="114" customFormat="1" ht="16.5" customHeight="1">
      <c r="A14" s="18" t="s">
        <v>29</v>
      </c>
      <c r="B14" s="78">
        <v>1</v>
      </c>
      <c r="C14" s="78" t="s">
        <v>3</v>
      </c>
      <c r="D14" s="87" t="s">
        <v>3</v>
      </c>
      <c r="E14" s="87" t="s">
        <v>3</v>
      </c>
      <c r="F14" s="88" t="s">
        <v>3</v>
      </c>
      <c r="G14" s="88" t="s">
        <v>3</v>
      </c>
      <c r="H14" s="88" t="s">
        <v>3</v>
      </c>
      <c r="I14" s="88" t="s">
        <v>3</v>
      </c>
      <c r="J14" s="88" t="s">
        <v>3</v>
      </c>
      <c r="K14" s="88">
        <v>1</v>
      </c>
      <c r="L14" s="88" t="s">
        <v>3</v>
      </c>
      <c r="M14" s="88" t="s">
        <v>3</v>
      </c>
      <c r="N14" s="88">
        <v>2</v>
      </c>
      <c r="O14" s="80"/>
      <c r="P14" s="118"/>
    </row>
    <row r="15" spans="1:17" s="114" customFormat="1" ht="16.5" customHeight="1">
      <c r="A15" s="18" t="s">
        <v>28</v>
      </c>
      <c r="B15" s="78">
        <v>4</v>
      </c>
      <c r="C15" s="78">
        <v>1</v>
      </c>
      <c r="D15" s="87">
        <v>1</v>
      </c>
      <c r="E15" s="87">
        <v>1</v>
      </c>
      <c r="F15" s="16">
        <v>1</v>
      </c>
      <c r="G15" s="16" t="s">
        <v>3</v>
      </c>
      <c r="H15" s="16" t="s">
        <v>3</v>
      </c>
      <c r="I15" s="16" t="s">
        <v>3</v>
      </c>
      <c r="J15" s="16" t="s">
        <v>3</v>
      </c>
      <c r="K15" s="16">
        <v>3</v>
      </c>
      <c r="L15" s="16" t="s">
        <v>3</v>
      </c>
      <c r="M15" s="16">
        <v>2</v>
      </c>
      <c r="N15" s="16">
        <v>1</v>
      </c>
      <c r="O15" s="117"/>
      <c r="P15" s="116"/>
      <c r="Q15" s="115"/>
    </row>
    <row r="16" spans="1:17" s="114" customFormat="1" ht="16.5" customHeight="1">
      <c r="A16" s="18" t="s">
        <v>27</v>
      </c>
      <c r="B16" s="78">
        <v>1</v>
      </c>
      <c r="C16" s="78">
        <v>1</v>
      </c>
      <c r="D16" s="87">
        <v>1</v>
      </c>
      <c r="E16" s="87" t="s">
        <v>3</v>
      </c>
      <c r="F16" s="16" t="s">
        <v>3</v>
      </c>
      <c r="G16" s="16" t="s">
        <v>3</v>
      </c>
      <c r="H16" s="16">
        <v>1</v>
      </c>
      <c r="I16" s="16" t="s">
        <v>3</v>
      </c>
      <c r="J16" s="16" t="s">
        <v>3</v>
      </c>
      <c r="K16" s="16" t="s">
        <v>3</v>
      </c>
      <c r="L16" s="16" t="s">
        <v>3</v>
      </c>
      <c r="M16" s="16" t="s">
        <v>3</v>
      </c>
      <c r="N16" s="16" t="s">
        <v>3</v>
      </c>
      <c r="O16" s="117"/>
      <c r="P16" s="116"/>
      <c r="Q16" s="115"/>
    </row>
    <row r="17" spans="1:18" s="114" customFormat="1" ht="16.5" customHeight="1">
      <c r="A17" s="13" t="s">
        <v>26</v>
      </c>
      <c r="B17" s="77">
        <v>1</v>
      </c>
      <c r="C17" s="77" t="s">
        <v>3</v>
      </c>
      <c r="D17" s="86" t="s">
        <v>3</v>
      </c>
      <c r="E17" s="86" t="s">
        <v>3</v>
      </c>
      <c r="F17" s="11" t="s">
        <v>3</v>
      </c>
      <c r="G17" s="11" t="s">
        <v>3</v>
      </c>
      <c r="H17" s="11" t="s">
        <v>3</v>
      </c>
      <c r="I17" s="11" t="s">
        <v>3</v>
      </c>
      <c r="J17" s="11" t="s">
        <v>3</v>
      </c>
      <c r="K17" s="11" t="s">
        <v>3</v>
      </c>
      <c r="L17" s="11">
        <v>1</v>
      </c>
      <c r="M17" s="11" t="s">
        <v>3</v>
      </c>
      <c r="N17" s="11">
        <v>1</v>
      </c>
      <c r="O17" s="117"/>
      <c r="P17" s="116"/>
      <c r="Q17" s="115"/>
    </row>
    <row r="18" spans="1:18" ht="16.5" customHeight="1">
      <c r="A18" s="40" t="s">
        <v>24</v>
      </c>
      <c r="B18" s="83">
        <v>84</v>
      </c>
      <c r="C18" s="83">
        <v>22</v>
      </c>
      <c r="D18" s="38">
        <v>19</v>
      </c>
      <c r="E18" s="38">
        <v>11</v>
      </c>
      <c r="F18" s="26">
        <v>11</v>
      </c>
      <c r="G18" s="26" t="s">
        <v>3</v>
      </c>
      <c r="H18" s="26">
        <v>4</v>
      </c>
      <c r="I18" s="26">
        <v>4</v>
      </c>
      <c r="J18" s="26">
        <v>3</v>
      </c>
      <c r="K18" s="26">
        <v>60</v>
      </c>
      <c r="L18" s="26">
        <v>2</v>
      </c>
      <c r="M18" s="26">
        <v>2</v>
      </c>
      <c r="N18" s="26">
        <v>15</v>
      </c>
    </row>
    <row r="19" spans="1:18" ht="33" customHeight="1">
      <c r="A19" s="39" t="s">
        <v>22</v>
      </c>
      <c r="B19" s="83">
        <f>B20</f>
        <v>5</v>
      </c>
      <c r="C19" s="83">
        <f>C20</f>
        <v>5</v>
      </c>
      <c r="D19" s="83">
        <f>D20</f>
        <v>5</v>
      </c>
      <c r="E19" s="83">
        <f>E20</f>
        <v>4</v>
      </c>
      <c r="F19" s="83">
        <f>F20</f>
        <v>4</v>
      </c>
      <c r="G19" s="83" t="str">
        <f>G20</f>
        <v>-</v>
      </c>
      <c r="H19" s="83">
        <f>H20</f>
        <v>1</v>
      </c>
      <c r="I19" s="83" t="str">
        <f>I20</f>
        <v>-</v>
      </c>
      <c r="J19" s="83" t="str">
        <f>J20</f>
        <v>-</v>
      </c>
      <c r="K19" s="83" t="str">
        <f>K20</f>
        <v>-</v>
      </c>
      <c r="L19" s="83" t="str">
        <f>L20</f>
        <v>-</v>
      </c>
      <c r="M19" s="83" t="str">
        <f>M20</f>
        <v>-</v>
      </c>
      <c r="N19" s="83" t="str">
        <f>N20</f>
        <v>-</v>
      </c>
    </row>
    <row r="20" spans="1:18" s="7" customFormat="1" ht="16.5" customHeight="1">
      <c r="A20" s="28" t="s">
        <v>21</v>
      </c>
      <c r="B20" s="38">
        <v>5</v>
      </c>
      <c r="C20" s="38">
        <v>5</v>
      </c>
      <c r="D20" s="38">
        <v>5</v>
      </c>
      <c r="E20" s="38">
        <v>4</v>
      </c>
      <c r="F20" s="82">
        <v>4</v>
      </c>
      <c r="G20" s="82" t="s">
        <v>5</v>
      </c>
      <c r="H20" s="82">
        <v>1</v>
      </c>
      <c r="I20" s="82" t="s">
        <v>5</v>
      </c>
      <c r="J20" s="82" t="s">
        <v>5</v>
      </c>
      <c r="K20" s="82" t="s">
        <v>5</v>
      </c>
      <c r="L20" s="82" t="s">
        <v>5</v>
      </c>
      <c r="M20" s="82" t="s">
        <v>5</v>
      </c>
      <c r="N20" s="82" t="s">
        <v>5</v>
      </c>
      <c r="O20" s="80"/>
      <c r="P20" s="8"/>
    </row>
    <row r="21" spans="1:18" s="7" customFormat="1" ht="16.5" customHeight="1">
      <c r="A21" s="23" t="s">
        <v>20</v>
      </c>
      <c r="B21" s="79">
        <v>1</v>
      </c>
      <c r="C21" s="79">
        <v>1</v>
      </c>
      <c r="D21" s="22">
        <v>1</v>
      </c>
      <c r="E21" s="22">
        <v>1</v>
      </c>
      <c r="F21" s="21">
        <v>1</v>
      </c>
      <c r="G21" s="21" t="s">
        <v>3</v>
      </c>
      <c r="H21" s="21" t="s">
        <v>3</v>
      </c>
      <c r="I21" s="21" t="s">
        <v>3</v>
      </c>
      <c r="J21" s="21" t="s">
        <v>3</v>
      </c>
      <c r="K21" s="21" t="s">
        <v>3</v>
      </c>
      <c r="L21" s="21" t="s">
        <v>3</v>
      </c>
      <c r="M21" s="21" t="s">
        <v>3</v>
      </c>
      <c r="N21" s="21" t="s">
        <v>3</v>
      </c>
      <c r="O21" s="75"/>
      <c r="P21" s="74"/>
      <c r="Q21" s="73"/>
    </row>
    <row r="22" spans="1:18" s="7" customFormat="1" ht="16.5" customHeight="1">
      <c r="A22" s="18" t="s">
        <v>19</v>
      </c>
      <c r="B22" s="78" t="s">
        <v>5</v>
      </c>
      <c r="C22" s="78" t="s">
        <v>5</v>
      </c>
      <c r="D22" s="17" t="s">
        <v>5</v>
      </c>
      <c r="E22" s="17" t="s">
        <v>5</v>
      </c>
      <c r="F22" s="16" t="s">
        <v>3</v>
      </c>
      <c r="G22" s="16" t="s">
        <v>3</v>
      </c>
      <c r="H22" s="16" t="s">
        <v>3</v>
      </c>
      <c r="I22" s="16" t="s">
        <v>3</v>
      </c>
      <c r="J22" s="16" t="s">
        <v>3</v>
      </c>
      <c r="K22" s="16" t="s">
        <v>3</v>
      </c>
      <c r="L22" s="16" t="s">
        <v>3</v>
      </c>
      <c r="M22" s="16" t="s">
        <v>3</v>
      </c>
      <c r="N22" s="16"/>
      <c r="O22" s="75"/>
      <c r="P22" s="74"/>
      <c r="Q22" s="73"/>
    </row>
    <row r="23" spans="1:18" s="7" customFormat="1" ht="16.5" customHeight="1">
      <c r="A23" s="18" t="s">
        <v>18</v>
      </c>
      <c r="B23" s="78" t="s">
        <v>5</v>
      </c>
      <c r="C23" s="78" t="s">
        <v>5</v>
      </c>
      <c r="D23" s="17" t="s">
        <v>5</v>
      </c>
      <c r="E23" s="17" t="s">
        <v>5</v>
      </c>
      <c r="F23" s="16" t="s">
        <v>3</v>
      </c>
      <c r="G23" s="16" t="s">
        <v>3</v>
      </c>
      <c r="H23" s="16" t="s">
        <v>3</v>
      </c>
      <c r="I23" s="16" t="s">
        <v>3</v>
      </c>
      <c r="J23" s="16" t="s">
        <v>3</v>
      </c>
      <c r="K23" s="16" t="s">
        <v>3</v>
      </c>
      <c r="L23" s="16" t="s">
        <v>3</v>
      </c>
      <c r="M23" s="16" t="s">
        <v>3</v>
      </c>
      <c r="N23" s="16" t="s">
        <v>3</v>
      </c>
      <c r="O23" s="75"/>
      <c r="P23" s="74"/>
      <c r="Q23" s="73"/>
    </row>
    <row r="24" spans="1:18" s="7" customFormat="1" ht="16.5" customHeight="1">
      <c r="A24" s="13" t="s">
        <v>17</v>
      </c>
      <c r="B24" s="77">
        <v>4</v>
      </c>
      <c r="C24" s="77">
        <v>4</v>
      </c>
      <c r="D24" s="12">
        <v>4</v>
      </c>
      <c r="E24" s="12">
        <v>3</v>
      </c>
      <c r="F24" s="11">
        <v>3</v>
      </c>
      <c r="G24" s="11" t="s">
        <v>3</v>
      </c>
      <c r="H24" s="11">
        <v>1</v>
      </c>
      <c r="I24" s="11" t="s">
        <v>3</v>
      </c>
      <c r="J24" s="11" t="s">
        <v>3</v>
      </c>
      <c r="K24" s="11" t="s">
        <v>3</v>
      </c>
      <c r="L24" s="11" t="s">
        <v>3</v>
      </c>
      <c r="M24" s="11" t="s">
        <v>3</v>
      </c>
      <c r="N24" s="11" t="s">
        <v>3</v>
      </c>
      <c r="O24" s="75"/>
      <c r="P24" s="74"/>
      <c r="Q24" s="73"/>
    </row>
    <row r="25" spans="1:18" s="7" customFormat="1" ht="33" customHeight="1">
      <c r="A25" s="32" t="s">
        <v>15</v>
      </c>
      <c r="B25" s="84">
        <f>B26</f>
        <v>15</v>
      </c>
      <c r="C25" s="84">
        <f>C26</f>
        <v>4</v>
      </c>
      <c r="D25" s="84">
        <f>D26</f>
        <v>3</v>
      </c>
      <c r="E25" s="84">
        <f>E26</f>
        <v>2</v>
      </c>
      <c r="F25" s="84">
        <f>F26</f>
        <v>2</v>
      </c>
      <c r="G25" s="84" t="str">
        <f>G26</f>
        <v>-</v>
      </c>
      <c r="H25" s="84">
        <f>H26</f>
        <v>1</v>
      </c>
      <c r="I25" s="84" t="str">
        <f>I26</f>
        <v>-</v>
      </c>
      <c r="J25" s="84">
        <f>J26</f>
        <v>1</v>
      </c>
      <c r="K25" s="84">
        <f>K26</f>
        <v>11</v>
      </c>
      <c r="L25" s="84" t="str">
        <f>L26</f>
        <v>-</v>
      </c>
      <c r="M25" s="84">
        <f>M26</f>
        <v>1</v>
      </c>
      <c r="N25" s="84">
        <f>N26</f>
        <v>3</v>
      </c>
      <c r="O25" s="75"/>
      <c r="P25" s="74"/>
      <c r="Q25" s="73"/>
    </row>
    <row r="26" spans="1:18" s="7" customFormat="1" ht="16.5" customHeight="1">
      <c r="A26" s="28" t="s">
        <v>14</v>
      </c>
      <c r="B26" s="38">
        <v>15</v>
      </c>
      <c r="C26" s="38">
        <v>4</v>
      </c>
      <c r="D26" s="38">
        <v>3</v>
      </c>
      <c r="E26" s="38">
        <v>2</v>
      </c>
      <c r="F26" s="82">
        <v>2</v>
      </c>
      <c r="G26" s="82" t="s">
        <v>5</v>
      </c>
      <c r="H26" s="82">
        <v>1</v>
      </c>
      <c r="I26" s="82" t="s">
        <v>5</v>
      </c>
      <c r="J26" s="82">
        <v>1</v>
      </c>
      <c r="K26" s="82">
        <v>11</v>
      </c>
      <c r="L26" s="82" t="s">
        <v>5</v>
      </c>
      <c r="M26" s="82">
        <v>1</v>
      </c>
      <c r="N26" s="82">
        <v>3</v>
      </c>
      <c r="O26" s="81"/>
      <c r="P26" s="80"/>
      <c r="Q26" s="8"/>
    </row>
    <row r="27" spans="1:18" s="7" customFormat="1" ht="16.5" customHeight="1">
      <c r="A27" s="23" t="s">
        <v>13</v>
      </c>
      <c r="B27" s="79">
        <v>10</v>
      </c>
      <c r="C27" s="79">
        <v>2</v>
      </c>
      <c r="D27" s="22">
        <v>1</v>
      </c>
      <c r="E27" s="22">
        <v>1</v>
      </c>
      <c r="F27" s="21">
        <v>1</v>
      </c>
      <c r="G27" s="21" t="s">
        <v>23</v>
      </c>
      <c r="H27" s="21" t="s">
        <v>23</v>
      </c>
      <c r="I27" s="21" t="s">
        <v>23</v>
      </c>
      <c r="J27" s="21">
        <v>1</v>
      </c>
      <c r="K27" s="21">
        <v>8</v>
      </c>
      <c r="L27" s="21" t="s">
        <v>23</v>
      </c>
      <c r="M27" s="21">
        <v>1</v>
      </c>
      <c r="N27" s="21" t="s">
        <v>23</v>
      </c>
      <c r="O27" s="76"/>
      <c r="P27" s="75"/>
      <c r="Q27" s="74"/>
      <c r="R27" s="73"/>
    </row>
    <row r="28" spans="1:18" s="7" customFormat="1" ht="16.5" customHeight="1">
      <c r="A28" s="18" t="s">
        <v>12</v>
      </c>
      <c r="B28" s="78">
        <v>2</v>
      </c>
      <c r="C28" s="78">
        <v>1</v>
      </c>
      <c r="D28" s="17">
        <v>1</v>
      </c>
      <c r="E28" s="17" t="s">
        <v>5</v>
      </c>
      <c r="F28" s="16" t="s">
        <v>23</v>
      </c>
      <c r="G28" s="16" t="s">
        <v>23</v>
      </c>
      <c r="H28" s="16">
        <v>1</v>
      </c>
      <c r="I28" s="16" t="s">
        <v>23</v>
      </c>
      <c r="J28" s="16" t="s">
        <v>23</v>
      </c>
      <c r="K28" s="16">
        <v>1</v>
      </c>
      <c r="L28" s="16" t="s">
        <v>23</v>
      </c>
      <c r="M28" s="16" t="s">
        <v>23</v>
      </c>
      <c r="N28" s="16">
        <v>2</v>
      </c>
      <c r="O28" s="76"/>
      <c r="P28" s="75"/>
      <c r="Q28" s="74"/>
      <c r="R28" s="73"/>
    </row>
    <row r="29" spans="1:18" s="7" customFormat="1" ht="16.5" customHeight="1">
      <c r="A29" s="18" t="s">
        <v>11</v>
      </c>
      <c r="B29" s="78">
        <v>1</v>
      </c>
      <c r="C29" s="78">
        <v>1</v>
      </c>
      <c r="D29" s="17">
        <v>1</v>
      </c>
      <c r="E29" s="17">
        <v>1</v>
      </c>
      <c r="F29" s="16">
        <v>1</v>
      </c>
      <c r="G29" s="16" t="s">
        <v>23</v>
      </c>
      <c r="H29" s="16" t="s">
        <v>23</v>
      </c>
      <c r="I29" s="16" t="s">
        <v>23</v>
      </c>
      <c r="J29" s="16" t="s">
        <v>23</v>
      </c>
      <c r="K29" s="16" t="s">
        <v>23</v>
      </c>
      <c r="L29" s="16" t="s">
        <v>23</v>
      </c>
      <c r="M29" s="16" t="s">
        <v>23</v>
      </c>
      <c r="N29" s="16">
        <v>1</v>
      </c>
      <c r="O29" s="76"/>
      <c r="P29" s="75"/>
      <c r="Q29" s="74"/>
      <c r="R29" s="73"/>
    </row>
    <row r="30" spans="1:18" s="7" customFormat="1" ht="16.5" customHeight="1">
      <c r="A30" s="18" t="s">
        <v>10</v>
      </c>
      <c r="B30" s="78">
        <v>1</v>
      </c>
      <c r="C30" s="78" t="s">
        <v>5</v>
      </c>
      <c r="D30" s="17" t="s">
        <v>5</v>
      </c>
      <c r="E30" s="17" t="s">
        <v>5</v>
      </c>
      <c r="F30" s="16" t="s">
        <v>23</v>
      </c>
      <c r="G30" s="16" t="s">
        <v>23</v>
      </c>
      <c r="H30" s="16" t="s">
        <v>23</v>
      </c>
      <c r="I30" s="16" t="s">
        <v>23</v>
      </c>
      <c r="J30" s="16" t="s">
        <v>23</v>
      </c>
      <c r="K30" s="16">
        <v>1</v>
      </c>
      <c r="L30" s="16" t="s">
        <v>23</v>
      </c>
      <c r="M30" s="16" t="s">
        <v>23</v>
      </c>
      <c r="N30" s="16" t="s">
        <v>23</v>
      </c>
      <c r="O30" s="76"/>
      <c r="P30" s="75"/>
      <c r="Q30" s="74"/>
      <c r="R30" s="73"/>
    </row>
    <row r="31" spans="1:18" s="7" customFormat="1" ht="16.5" customHeight="1">
      <c r="A31" s="13" t="s">
        <v>89</v>
      </c>
      <c r="B31" s="77">
        <v>1</v>
      </c>
      <c r="C31" s="77" t="s">
        <v>5</v>
      </c>
      <c r="D31" s="12" t="s">
        <v>5</v>
      </c>
      <c r="E31" s="12" t="s">
        <v>5</v>
      </c>
      <c r="F31" s="11" t="s">
        <v>23</v>
      </c>
      <c r="G31" s="11" t="s">
        <v>23</v>
      </c>
      <c r="H31" s="11" t="s">
        <v>23</v>
      </c>
      <c r="I31" s="11" t="s">
        <v>23</v>
      </c>
      <c r="J31" s="11" t="s">
        <v>23</v>
      </c>
      <c r="K31" s="11">
        <v>1</v>
      </c>
      <c r="L31" s="11" t="s">
        <v>23</v>
      </c>
      <c r="M31" s="11" t="s">
        <v>23</v>
      </c>
      <c r="N31" s="11" t="s">
        <v>23</v>
      </c>
      <c r="O31" s="76"/>
      <c r="P31" s="75"/>
      <c r="Q31" s="74"/>
      <c r="R31" s="73"/>
    </row>
    <row r="32" spans="1:18" ht="16.5" customHeight="1">
      <c r="A32" s="113" t="s">
        <v>1</v>
      </c>
      <c r="B32" s="113"/>
      <c r="C32" s="112"/>
      <c r="D32" s="112"/>
      <c r="E32" s="112"/>
      <c r="F32" s="112"/>
      <c r="G32" s="112"/>
      <c r="H32" s="112"/>
      <c r="I32" s="112"/>
      <c r="J32" s="112"/>
      <c r="K32" s="112"/>
      <c r="L32" s="112"/>
      <c r="M32" s="112"/>
      <c r="N32" s="112"/>
    </row>
    <row r="33" spans="1:14" ht="16.5" customHeight="1">
      <c r="A33" s="113"/>
      <c r="B33" s="113"/>
      <c r="C33" s="112"/>
      <c r="D33" s="112"/>
      <c r="E33" s="112"/>
      <c r="F33" s="112"/>
      <c r="G33" s="112"/>
      <c r="H33" s="112"/>
      <c r="I33" s="112"/>
      <c r="J33" s="112"/>
      <c r="K33" s="112"/>
      <c r="L33" s="112"/>
      <c r="M33" s="112"/>
      <c r="N33" s="112"/>
    </row>
    <row r="34" spans="1:14" ht="16.5" customHeight="1">
      <c r="A34" s="111" t="s">
        <v>88</v>
      </c>
      <c r="B34" s="111"/>
    </row>
    <row r="35" spans="1:14" ht="16.5" customHeight="1">
      <c r="A35" s="110" t="s">
        <v>87</v>
      </c>
    </row>
  </sheetData>
  <mergeCells count="12">
    <mergeCell ref="H4:H5"/>
    <mergeCell ref="I4:I5"/>
    <mergeCell ref="B2:B5"/>
    <mergeCell ref="C2:J2"/>
    <mergeCell ref="K2:K5"/>
    <mergeCell ref="L2:L5"/>
    <mergeCell ref="M2:N4"/>
    <mergeCell ref="C3:C5"/>
    <mergeCell ref="D3:I3"/>
    <mergeCell ref="J3:J5"/>
    <mergeCell ref="D4:D5"/>
    <mergeCell ref="E4:G4"/>
  </mergeCells>
  <phoneticPr fontId="3"/>
  <printOptions horizontalCentered="1"/>
  <pageMargins left="0.31496062992125984" right="0.31496062992125984" top="0.78740157480314965" bottom="0.78740157480314965" header="0" footer="0"/>
  <headerFooter alignWithMargins="0"/>
  <rowBreaks count="3" manualBreakCount="3">
    <brk id="5196" min="304" max="25252" man="1"/>
    <brk id="59244" min="311" max="11696" man="1"/>
    <brk id="65156" min="307" max="19400"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showOutlineSymbols="0" zoomScaleNormal="100" zoomScaleSheetLayoutView="80" workbookViewId="0">
      <pane xSplit="1" ySplit="4" topLeftCell="B5" activePane="bottomRight" state="frozen"/>
      <selection activeCell="E28" sqref="E28"/>
      <selection pane="topRight" activeCell="E28" sqref="E28"/>
      <selection pane="bottomLeft" activeCell="E28" sqref="E28"/>
      <selection pane="bottomRight" activeCell="E28" sqref="E28"/>
    </sheetView>
  </sheetViews>
  <sheetFormatPr defaultRowHeight="15"/>
  <cols>
    <col min="1" max="1" width="16.625" style="136" customWidth="1"/>
    <col min="2" max="2" width="10.125" style="136" customWidth="1"/>
    <col min="3" max="4" width="9.125" style="133" customWidth="1"/>
    <col min="5" max="5" width="9.125" style="135" customWidth="1"/>
    <col min="6" max="8" width="9.125" style="133" customWidth="1"/>
    <col min="9" max="9" width="9.125" style="134" customWidth="1"/>
    <col min="10" max="10" width="11.5" style="1" customWidth="1"/>
    <col min="11" max="16384" width="9" style="133"/>
  </cols>
  <sheetData>
    <row r="1" spans="1:13" s="196" customFormat="1" ht="18" customHeight="1">
      <c r="A1" s="199" t="s">
        <v>117</v>
      </c>
      <c r="B1" s="199"/>
      <c r="C1" s="199"/>
      <c r="D1" s="199"/>
      <c r="E1" s="198"/>
      <c r="F1" s="130"/>
      <c r="G1" s="130"/>
      <c r="H1" s="130"/>
      <c r="I1" s="197" t="s">
        <v>116</v>
      </c>
      <c r="J1" s="57"/>
    </row>
    <row r="2" spans="1:13" ht="15.75" customHeight="1">
      <c r="A2" s="195"/>
      <c r="B2" s="194" t="s">
        <v>115</v>
      </c>
      <c r="C2" s="193" t="s">
        <v>114</v>
      </c>
      <c r="D2" s="192" t="s">
        <v>113</v>
      </c>
      <c r="E2" s="191" t="s">
        <v>112</v>
      </c>
      <c r="F2" s="102" t="s">
        <v>111</v>
      </c>
      <c r="G2" s="190" t="s">
        <v>110</v>
      </c>
      <c r="H2" s="189"/>
      <c r="I2" s="188" t="s">
        <v>109</v>
      </c>
    </row>
    <row r="3" spans="1:13" ht="16.5" customHeight="1">
      <c r="A3" s="187"/>
      <c r="B3" s="125"/>
      <c r="C3" s="186"/>
      <c r="D3" s="185"/>
      <c r="E3" s="184" t="s">
        <v>108</v>
      </c>
      <c r="F3" s="100"/>
      <c r="G3" s="183" t="s">
        <v>107</v>
      </c>
      <c r="H3" s="182" t="s">
        <v>106</v>
      </c>
      <c r="I3" s="181" t="s">
        <v>105</v>
      </c>
    </row>
    <row r="4" spans="1:13" ht="33" customHeight="1">
      <c r="A4" s="180"/>
      <c r="B4" s="179" t="s">
        <v>104</v>
      </c>
      <c r="C4" s="176" t="s">
        <v>103</v>
      </c>
      <c r="D4" s="176" t="s">
        <v>102</v>
      </c>
      <c r="E4" s="178" t="s">
        <v>101</v>
      </c>
      <c r="F4" s="177"/>
      <c r="G4" s="176" t="s">
        <v>100</v>
      </c>
      <c r="H4" s="175"/>
      <c r="I4" s="174" t="s">
        <v>99</v>
      </c>
    </row>
    <row r="5" spans="1:13" s="158" customFormat="1" ht="16.5" customHeight="1">
      <c r="A5" s="173" t="s">
        <v>98</v>
      </c>
      <c r="B5" s="172">
        <v>1437067</v>
      </c>
      <c r="C5" s="169">
        <v>108916</v>
      </c>
      <c r="D5" s="169">
        <v>28927</v>
      </c>
      <c r="E5" s="171">
        <v>9.5919675283059167</v>
      </c>
      <c r="F5" s="170">
        <v>544</v>
      </c>
      <c r="G5" s="169" t="s">
        <v>3</v>
      </c>
      <c r="H5" s="169">
        <v>5</v>
      </c>
      <c r="I5" s="168" t="s">
        <v>3</v>
      </c>
      <c r="J5" s="167"/>
      <c r="K5" s="118"/>
      <c r="L5" s="114"/>
      <c r="M5" s="114"/>
    </row>
    <row r="6" spans="1:13" s="158" customFormat="1" ht="33" customHeight="1">
      <c r="A6" s="44" t="s">
        <v>35</v>
      </c>
      <c r="B6" s="43">
        <f>IF(SUM(B7,B16)=0,"-",SUM(B7,B16))</f>
        <v>141088</v>
      </c>
      <c r="C6" s="43">
        <f>IF(SUM(C7,C16)=0,"-",SUM(C7,C16))</f>
        <v>17938</v>
      </c>
      <c r="D6" s="43">
        <f>IF(SUM(D7,D16)=0,"-",SUM(D7,D16))</f>
        <v>13723</v>
      </c>
      <c r="E6" s="154">
        <f>IF(SUM(C6:D6)=0,"-",(SUM(C6:D6)/B6)*100)</f>
        <v>22.440604445452482</v>
      </c>
      <c r="F6" s="43">
        <f>IF(SUM(F7,F16)=0,"-",SUM(F7,F16))</f>
        <v>51</v>
      </c>
      <c r="G6" s="43" t="str">
        <f>IF(SUM(G7,G16)=0,"-",SUM(G7,G16))</f>
        <v>-</v>
      </c>
      <c r="H6" s="43" t="str">
        <f>IF(SUM(H7,H16)=0,"-",SUM(H7,H16))</f>
        <v>-</v>
      </c>
      <c r="I6" s="154" t="str">
        <f>IF(G6="-","-",G6/(SUM(C6,D6))*100000)</f>
        <v>-</v>
      </c>
      <c r="J6" s="166"/>
      <c r="K6" s="118"/>
      <c r="L6" s="114"/>
      <c r="M6" s="114"/>
    </row>
    <row r="7" spans="1:13" s="158" customFormat="1" ht="16.5" customHeight="1">
      <c r="A7" s="28" t="s">
        <v>34</v>
      </c>
      <c r="B7" s="82">
        <v>36164</v>
      </c>
      <c r="C7" s="82">
        <v>3279</v>
      </c>
      <c r="D7" s="82">
        <v>271</v>
      </c>
      <c r="E7" s="154">
        <v>9.8163919920362783</v>
      </c>
      <c r="F7" s="82" t="s">
        <v>5</v>
      </c>
      <c r="G7" s="82" t="s">
        <v>5</v>
      </c>
      <c r="H7" s="82" t="s">
        <v>5</v>
      </c>
      <c r="I7" s="151" t="s">
        <v>5</v>
      </c>
      <c r="J7" s="7"/>
      <c r="K7" s="114"/>
      <c r="L7" s="114"/>
      <c r="M7" s="114"/>
    </row>
    <row r="8" spans="1:13" s="158" customFormat="1" ht="16.5" customHeight="1">
      <c r="A8" s="23" t="s">
        <v>33</v>
      </c>
      <c r="B8" s="165">
        <v>11823</v>
      </c>
      <c r="C8" s="165">
        <v>960</v>
      </c>
      <c r="D8" s="165">
        <v>124</v>
      </c>
      <c r="E8" s="150">
        <v>9.1685697369533958</v>
      </c>
      <c r="F8" s="165" t="s">
        <v>3</v>
      </c>
      <c r="G8" s="165" t="s">
        <v>3</v>
      </c>
      <c r="H8" s="165" t="s">
        <v>3</v>
      </c>
      <c r="I8" s="149" t="s">
        <v>3</v>
      </c>
      <c r="J8" s="7"/>
      <c r="K8" s="114"/>
      <c r="L8" s="114"/>
      <c r="M8" s="114"/>
    </row>
    <row r="9" spans="1:13" s="158" customFormat="1" ht="16.5" customHeight="1">
      <c r="A9" s="18" t="s">
        <v>32</v>
      </c>
      <c r="B9" s="165">
        <v>3483</v>
      </c>
      <c r="C9" s="165">
        <v>812</v>
      </c>
      <c r="D9" s="165" t="s">
        <v>3</v>
      </c>
      <c r="E9" s="148">
        <v>23.313235716336493</v>
      </c>
      <c r="F9" s="165" t="s">
        <v>3</v>
      </c>
      <c r="G9" s="165" t="s">
        <v>3</v>
      </c>
      <c r="H9" s="165" t="s">
        <v>3</v>
      </c>
      <c r="I9" s="147" t="s">
        <v>3</v>
      </c>
      <c r="J9" s="7"/>
      <c r="K9" s="114"/>
      <c r="L9" s="114"/>
      <c r="M9" s="114"/>
    </row>
    <row r="10" spans="1:13" s="158" customFormat="1" ht="16.5" customHeight="1">
      <c r="A10" s="18" t="s">
        <v>31</v>
      </c>
      <c r="B10" s="165">
        <v>1893</v>
      </c>
      <c r="C10" s="165">
        <v>206</v>
      </c>
      <c r="D10" s="165" t="s">
        <v>3</v>
      </c>
      <c r="E10" s="148">
        <v>10.882197569994718</v>
      </c>
      <c r="F10" s="165" t="s">
        <v>3</v>
      </c>
      <c r="G10" s="165" t="s">
        <v>3</v>
      </c>
      <c r="H10" s="165" t="s">
        <v>3</v>
      </c>
      <c r="I10" s="147" t="s">
        <v>3</v>
      </c>
      <c r="J10" s="7"/>
      <c r="K10" s="114"/>
      <c r="L10" s="114"/>
      <c r="M10" s="114"/>
    </row>
    <row r="11" spans="1:13" s="158" customFormat="1" ht="16.5" customHeight="1">
      <c r="A11" s="18" t="s">
        <v>30</v>
      </c>
      <c r="B11" s="165">
        <v>1668</v>
      </c>
      <c r="C11" s="165">
        <v>422</v>
      </c>
      <c r="D11" s="165" t="s">
        <v>3</v>
      </c>
      <c r="E11" s="148">
        <v>25.29976019184652</v>
      </c>
      <c r="F11" s="165" t="s">
        <v>3</v>
      </c>
      <c r="G11" s="165" t="s">
        <v>3</v>
      </c>
      <c r="H11" s="165" t="s">
        <v>3</v>
      </c>
      <c r="I11" s="147" t="s">
        <v>3</v>
      </c>
      <c r="J11" s="7"/>
      <c r="K11" s="114"/>
      <c r="L11" s="114"/>
      <c r="M11" s="114"/>
    </row>
    <row r="12" spans="1:13" s="158" customFormat="1" ht="16.5" customHeight="1">
      <c r="A12" s="18" t="s">
        <v>29</v>
      </c>
      <c r="B12" s="165">
        <v>2021</v>
      </c>
      <c r="C12" s="165">
        <v>139</v>
      </c>
      <c r="D12" s="165">
        <v>147</v>
      </c>
      <c r="E12" s="148">
        <v>14.151410192973776</v>
      </c>
      <c r="F12" s="165" t="s">
        <v>3</v>
      </c>
      <c r="G12" s="165" t="s">
        <v>3</v>
      </c>
      <c r="H12" s="165" t="s">
        <v>3</v>
      </c>
      <c r="I12" s="147" t="s">
        <v>3</v>
      </c>
      <c r="J12" s="7"/>
      <c r="K12" s="114"/>
      <c r="L12" s="114"/>
      <c r="M12" s="114"/>
    </row>
    <row r="13" spans="1:13" s="158" customFormat="1" ht="16.5" customHeight="1">
      <c r="A13" s="18" t="s">
        <v>28</v>
      </c>
      <c r="B13" s="164">
        <v>8454</v>
      </c>
      <c r="C13" s="164">
        <v>116</v>
      </c>
      <c r="D13" s="164" t="s">
        <v>3</v>
      </c>
      <c r="E13" s="148">
        <v>1.3721315353678731</v>
      </c>
      <c r="F13" s="164" t="s">
        <v>3</v>
      </c>
      <c r="G13" s="164" t="s">
        <v>3</v>
      </c>
      <c r="H13" s="164" t="s">
        <v>3</v>
      </c>
      <c r="I13" s="147" t="s">
        <v>3</v>
      </c>
      <c r="J13" s="7"/>
      <c r="K13" s="114"/>
      <c r="L13" s="114"/>
      <c r="M13" s="114"/>
    </row>
    <row r="14" spans="1:13" s="158" customFormat="1" ht="16.5" customHeight="1">
      <c r="A14" s="18" t="s">
        <v>27</v>
      </c>
      <c r="B14" s="164">
        <v>1355</v>
      </c>
      <c r="C14" s="164">
        <v>174</v>
      </c>
      <c r="D14" s="164" t="s">
        <v>3</v>
      </c>
      <c r="E14" s="148">
        <v>12.841328413284133</v>
      </c>
      <c r="F14" s="164" t="s">
        <v>3</v>
      </c>
      <c r="G14" s="164" t="s">
        <v>3</v>
      </c>
      <c r="H14" s="164" t="s">
        <v>3</v>
      </c>
      <c r="I14" s="147" t="s">
        <v>3</v>
      </c>
      <c r="J14" s="7"/>
      <c r="K14" s="114"/>
      <c r="L14" s="114"/>
      <c r="M14" s="114"/>
    </row>
    <row r="15" spans="1:13" s="158" customFormat="1" ht="16.5" customHeight="1">
      <c r="A15" s="13" t="s">
        <v>26</v>
      </c>
      <c r="B15" s="11">
        <v>5467</v>
      </c>
      <c r="C15" s="163">
        <v>450</v>
      </c>
      <c r="D15" s="163" t="s">
        <v>3</v>
      </c>
      <c r="E15" s="146">
        <v>8.2312054143040054</v>
      </c>
      <c r="F15" s="163" t="s">
        <v>3</v>
      </c>
      <c r="G15" s="163" t="s">
        <v>3</v>
      </c>
      <c r="H15" s="163" t="s">
        <v>3</v>
      </c>
      <c r="I15" s="145" t="s">
        <v>3</v>
      </c>
      <c r="J15" s="7"/>
      <c r="K15" s="114"/>
      <c r="L15" s="114"/>
      <c r="M15" s="114"/>
    </row>
    <row r="16" spans="1:13" s="158" customFormat="1" ht="16.5" customHeight="1">
      <c r="A16" s="162" t="s">
        <v>24</v>
      </c>
      <c r="B16" s="160">
        <v>104924</v>
      </c>
      <c r="C16" s="161">
        <v>14659</v>
      </c>
      <c r="D16" s="161">
        <v>13452</v>
      </c>
      <c r="E16" s="152">
        <v>26.791773092905341</v>
      </c>
      <c r="F16" s="161">
        <v>51</v>
      </c>
      <c r="G16" s="161" t="s">
        <v>5</v>
      </c>
      <c r="H16" s="160" t="s">
        <v>5</v>
      </c>
      <c r="I16" s="159" t="s">
        <v>5</v>
      </c>
      <c r="J16" s="7"/>
      <c r="K16" s="114"/>
      <c r="L16" s="114"/>
      <c r="M16" s="114"/>
    </row>
    <row r="17" spans="1:13" s="155" customFormat="1" ht="33" customHeight="1">
      <c r="A17" s="153" t="s">
        <v>22</v>
      </c>
      <c r="B17" s="31">
        <f>B18</f>
        <v>18216</v>
      </c>
      <c r="C17" s="31">
        <f>C18</f>
        <v>2487</v>
      </c>
      <c r="D17" s="31" t="str">
        <f>D18</f>
        <v>-</v>
      </c>
      <c r="E17" s="152">
        <f>E18</f>
        <v>13.652832674571805</v>
      </c>
      <c r="F17" s="31" t="str">
        <f>F18</f>
        <v>-</v>
      </c>
      <c r="G17" s="31" t="str">
        <f>G18</f>
        <v>-</v>
      </c>
      <c r="H17" s="31" t="str">
        <f>H18</f>
        <v>-</v>
      </c>
      <c r="I17" s="31" t="str">
        <f>I18</f>
        <v>-</v>
      </c>
      <c r="J17" s="157"/>
      <c r="K17" s="156"/>
      <c r="L17" s="156"/>
      <c r="M17" s="156"/>
    </row>
    <row r="18" spans="1:13" s="144" customFormat="1" ht="16.5" customHeight="1">
      <c r="A18" s="40" t="s">
        <v>21</v>
      </c>
      <c r="B18" s="82">
        <v>18216</v>
      </c>
      <c r="C18" s="82">
        <v>2487</v>
      </c>
      <c r="D18" s="82" t="s">
        <v>5</v>
      </c>
      <c r="E18" s="154">
        <v>13.652832674571805</v>
      </c>
      <c r="F18" s="82" t="s">
        <v>5</v>
      </c>
      <c r="G18" s="82" t="s">
        <v>5</v>
      </c>
      <c r="H18" s="82" t="s">
        <v>5</v>
      </c>
      <c r="I18" s="151" t="s">
        <v>5</v>
      </c>
      <c r="J18" s="7"/>
      <c r="K18" s="7"/>
      <c r="L18" s="7"/>
      <c r="M18" s="7"/>
    </row>
    <row r="19" spans="1:13" s="144" customFormat="1" ht="16.5" customHeight="1">
      <c r="A19" s="23" t="s">
        <v>20</v>
      </c>
      <c r="B19" s="21">
        <v>11531</v>
      </c>
      <c r="C19" s="21">
        <v>1526</v>
      </c>
      <c r="D19" s="21" t="s">
        <v>3</v>
      </c>
      <c r="E19" s="150">
        <v>13.233891249674789</v>
      </c>
      <c r="F19" s="21" t="s">
        <v>3</v>
      </c>
      <c r="G19" s="21" t="s">
        <v>3</v>
      </c>
      <c r="H19" s="21" t="s">
        <v>3</v>
      </c>
      <c r="I19" s="149" t="s">
        <v>3</v>
      </c>
      <c r="J19" s="7"/>
      <c r="K19" s="7"/>
      <c r="L19" s="7"/>
      <c r="M19" s="7"/>
    </row>
    <row r="20" spans="1:13" s="144" customFormat="1" ht="16.5" customHeight="1">
      <c r="A20" s="18" t="s">
        <v>19</v>
      </c>
      <c r="B20" s="16">
        <v>1219</v>
      </c>
      <c r="C20" s="16">
        <v>19</v>
      </c>
      <c r="D20" s="16" t="s">
        <v>3</v>
      </c>
      <c r="E20" s="148">
        <v>1.5586546349466777</v>
      </c>
      <c r="F20" s="16" t="s">
        <v>3</v>
      </c>
      <c r="G20" s="16" t="s">
        <v>3</v>
      </c>
      <c r="H20" s="16" t="s">
        <v>3</v>
      </c>
      <c r="I20" s="147" t="s">
        <v>3</v>
      </c>
      <c r="J20" s="7"/>
      <c r="K20" s="7"/>
      <c r="L20" s="7"/>
      <c r="M20" s="7"/>
    </row>
    <row r="21" spans="1:13" s="144" customFormat="1" ht="16.5" customHeight="1">
      <c r="A21" s="18" t="s">
        <v>18</v>
      </c>
      <c r="B21" s="16">
        <v>2088</v>
      </c>
      <c r="C21" s="16">
        <v>377</v>
      </c>
      <c r="D21" s="16" t="s">
        <v>3</v>
      </c>
      <c r="E21" s="148">
        <v>18.055555555555554</v>
      </c>
      <c r="F21" s="16" t="s">
        <v>3</v>
      </c>
      <c r="G21" s="16" t="s">
        <v>3</v>
      </c>
      <c r="H21" s="16" t="s">
        <v>3</v>
      </c>
      <c r="I21" s="147" t="s">
        <v>3</v>
      </c>
      <c r="J21" s="7"/>
      <c r="K21" s="7"/>
      <c r="L21" s="7"/>
      <c r="M21" s="7"/>
    </row>
    <row r="22" spans="1:13" s="144" customFormat="1" ht="16.5" customHeight="1">
      <c r="A22" s="13" t="s">
        <v>17</v>
      </c>
      <c r="B22" s="11">
        <v>3378</v>
      </c>
      <c r="C22" s="11">
        <v>565</v>
      </c>
      <c r="D22" s="11" t="s">
        <v>3</v>
      </c>
      <c r="E22" s="146">
        <v>16.725873297809354</v>
      </c>
      <c r="F22" s="11" t="s">
        <v>3</v>
      </c>
      <c r="G22" s="11" t="s">
        <v>3</v>
      </c>
      <c r="H22" s="11" t="s">
        <v>3</v>
      </c>
      <c r="I22" s="145" t="s">
        <v>3</v>
      </c>
      <c r="J22" s="7"/>
      <c r="K22" s="7"/>
      <c r="L22" s="7"/>
      <c r="M22" s="7"/>
    </row>
    <row r="23" spans="1:13" s="144" customFormat="1" ht="33" customHeight="1">
      <c r="A23" s="153" t="s">
        <v>15</v>
      </c>
      <c r="B23" s="31">
        <f>B24</f>
        <v>7995</v>
      </c>
      <c r="C23" s="31">
        <f>C24</f>
        <v>1050</v>
      </c>
      <c r="D23" s="31">
        <f>D24</f>
        <v>4</v>
      </c>
      <c r="E23" s="152">
        <f>E24</f>
        <v>13.183239524702939</v>
      </c>
      <c r="F23" s="31" t="str">
        <f>F24</f>
        <v>-</v>
      </c>
      <c r="G23" s="31" t="str">
        <f>G24</f>
        <v>-</v>
      </c>
      <c r="H23" s="31" t="str">
        <f>H24</f>
        <v>-</v>
      </c>
      <c r="I23" s="31" t="str">
        <f>I24</f>
        <v>-</v>
      </c>
      <c r="J23" s="7"/>
      <c r="K23" s="7"/>
      <c r="L23" s="7"/>
      <c r="M23" s="7"/>
    </row>
    <row r="24" spans="1:13" s="144" customFormat="1" ht="16.5" customHeight="1">
      <c r="A24" s="40" t="s">
        <v>14</v>
      </c>
      <c r="B24" s="82">
        <v>7995</v>
      </c>
      <c r="C24" s="82">
        <v>1050</v>
      </c>
      <c r="D24" s="82">
        <v>4</v>
      </c>
      <c r="E24" s="152">
        <v>13.183239524702939</v>
      </c>
      <c r="F24" s="82" t="s">
        <v>5</v>
      </c>
      <c r="G24" s="82" t="s">
        <v>5</v>
      </c>
      <c r="H24" s="82" t="s">
        <v>5</v>
      </c>
      <c r="I24" s="151" t="s">
        <v>5</v>
      </c>
      <c r="J24" s="7"/>
      <c r="K24" s="7"/>
      <c r="L24" s="7"/>
      <c r="M24" s="7"/>
    </row>
    <row r="25" spans="1:13" s="144" customFormat="1" ht="16.5" customHeight="1">
      <c r="A25" s="23" t="s">
        <v>13</v>
      </c>
      <c r="B25" s="21">
        <v>1670</v>
      </c>
      <c r="C25" s="21">
        <v>108</v>
      </c>
      <c r="D25" s="21" t="s">
        <v>23</v>
      </c>
      <c r="E25" s="150">
        <v>6.4670658682634734</v>
      </c>
      <c r="F25" s="21" t="s">
        <v>23</v>
      </c>
      <c r="G25" s="21" t="s">
        <v>5</v>
      </c>
      <c r="H25" s="21" t="s">
        <v>5</v>
      </c>
      <c r="I25" s="149" t="s">
        <v>5</v>
      </c>
      <c r="J25" s="7"/>
      <c r="K25" s="7"/>
      <c r="L25" s="7"/>
      <c r="M25" s="7"/>
    </row>
    <row r="26" spans="1:13" s="144" customFormat="1" ht="16.5" customHeight="1">
      <c r="A26" s="18" t="s">
        <v>12</v>
      </c>
      <c r="B26" s="16">
        <v>2373</v>
      </c>
      <c r="C26" s="16">
        <v>327</v>
      </c>
      <c r="D26" s="16" t="s">
        <v>23</v>
      </c>
      <c r="E26" s="148">
        <v>13.780025284450062</v>
      </c>
      <c r="F26" s="16" t="s">
        <v>23</v>
      </c>
      <c r="G26" s="16" t="s">
        <v>5</v>
      </c>
      <c r="H26" s="16" t="s">
        <v>5</v>
      </c>
      <c r="I26" s="147" t="s">
        <v>5</v>
      </c>
      <c r="J26" s="7"/>
      <c r="K26" s="7"/>
      <c r="L26" s="7"/>
      <c r="M26" s="7"/>
    </row>
    <row r="27" spans="1:13" s="144" customFormat="1" ht="16.5" customHeight="1">
      <c r="A27" s="18" t="s">
        <v>11</v>
      </c>
      <c r="B27" s="16">
        <v>1398</v>
      </c>
      <c r="C27" s="16">
        <v>339</v>
      </c>
      <c r="D27" s="16" t="s">
        <v>23</v>
      </c>
      <c r="E27" s="148">
        <v>24.248927038626608</v>
      </c>
      <c r="F27" s="16" t="s">
        <v>23</v>
      </c>
      <c r="G27" s="16" t="s">
        <v>5</v>
      </c>
      <c r="H27" s="16" t="s">
        <v>5</v>
      </c>
      <c r="I27" s="147" t="s">
        <v>5</v>
      </c>
      <c r="J27" s="7"/>
      <c r="K27" s="7"/>
      <c r="L27" s="7"/>
      <c r="M27" s="7"/>
    </row>
    <row r="28" spans="1:13" s="144" customFormat="1" ht="16.5" customHeight="1">
      <c r="A28" s="18" t="s">
        <v>10</v>
      </c>
      <c r="B28" s="16">
        <v>1638</v>
      </c>
      <c r="C28" s="16">
        <v>192</v>
      </c>
      <c r="D28" s="16">
        <v>4</v>
      </c>
      <c r="E28" s="148">
        <v>11.965811965811966</v>
      </c>
      <c r="F28" s="16" t="s">
        <v>23</v>
      </c>
      <c r="G28" s="16" t="s">
        <v>5</v>
      </c>
      <c r="H28" s="16" t="s">
        <v>5</v>
      </c>
      <c r="I28" s="147" t="s">
        <v>5</v>
      </c>
      <c r="J28" s="7"/>
      <c r="K28" s="7"/>
      <c r="L28" s="7"/>
      <c r="M28" s="7"/>
    </row>
    <row r="29" spans="1:13" s="144" customFormat="1" ht="16.5" customHeight="1">
      <c r="A29" s="13" t="s">
        <v>6</v>
      </c>
      <c r="B29" s="11">
        <v>916</v>
      </c>
      <c r="C29" s="11">
        <v>84</v>
      </c>
      <c r="D29" s="11" t="s">
        <v>23</v>
      </c>
      <c r="E29" s="146">
        <v>9.1703056768558966</v>
      </c>
      <c r="F29" s="11" t="s">
        <v>23</v>
      </c>
      <c r="G29" s="11" t="s">
        <v>5</v>
      </c>
      <c r="H29" s="11" t="s">
        <v>5</v>
      </c>
      <c r="I29" s="145" t="s">
        <v>5</v>
      </c>
      <c r="J29" s="7"/>
      <c r="K29" s="7"/>
      <c r="L29" s="7"/>
      <c r="M29" s="7"/>
    </row>
    <row r="30" spans="1:13" ht="16.5" customHeight="1">
      <c r="A30" s="143" t="s">
        <v>97</v>
      </c>
      <c r="B30" s="143"/>
      <c r="C30" s="141"/>
      <c r="D30" s="141"/>
      <c r="E30" s="142"/>
      <c r="F30" s="141"/>
      <c r="G30" s="141"/>
      <c r="H30" s="141"/>
      <c r="I30" s="140"/>
    </row>
    <row r="31" spans="1:13" ht="16.5" customHeight="1">
      <c r="A31" s="110"/>
      <c r="B31" s="110"/>
      <c r="C31" s="138"/>
      <c r="D31" s="138"/>
      <c r="E31" s="139"/>
      <c r="F31" s="138"/>
      <c r="G31" s="138"/>
      <c r="H31" s="138"/>
      <c r="I31" s="137"/>
    </row>
    <row r="32" spans="1:13" ht="11.25" customHeight="1"/>
  </sheetData>
  <mergeCells count="6">
    <mergeCell ref="F2:F3"/>
    <mergeCell ref="G2:H2"/>
    <mergeCell ref="H3:H4"/>
    <mergeCell ref="B2:B3"/>
    <mergeCell ref="C2:C3"/>
    <mergeCell ref="D2:D3"/>
  </mergeCells>
  <phoneticPr fontId="3"/>
  <printOptions horizontalCentered="1"/>
  <pageMargins left="0.78740157480314965" right="0.78740157480314965" top="0.78740157480314965" bottom="0.78740157480314965" header="0" footer="0"/>
  <headerFooter alignWithMargins="0"/>
  <rowBreaks count="3" manualBreakCount="3">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showOutlineSymbols="0" zoomScaleNormal="100" zoomScaleSheetLayoutView="80" workbookViewId="0">
      <selection activeCell="E28" sqref="E28"/>
    </sheetView>
  </sheetViews>
  <sheetFormatPr defaultRowHeight="15"/>
  <cols>
    <col min="1" max="1" width="16.625" style="2" customWidth="1"/>
    <col min="2" max="6" width="12.625" style="1" customWidth="1"/>
    <col min="7" max="7" width="12.625" style="200" customWidth="1"/>
    <col min="8" max="16384" width="9" style="1"/>
  </cols>
  <sheetData>
    <row r="1" spans="1:7" s="57" customFormat="1" ht="18" customHeight="1">
      <c r="A1" s="108" t="s">
        <v>130</v>
      </c>
      <c r="B1" s="108"/>
      <c r="C1" s="108"/>
      <c r="D1" s="108"/>
      <c r="E1" s="108"/>
      <c r="F1" s="227" t="s">
        <v>129</v>
      </c>
      <c r="G1" s="227"/>
    </row>
    <row r="2" spans="1:7" ht="16.5" customHeight="1">
      <c r="A2" s="226"/>
      <c r="B2" s="225" t="s">
        <v>128</v>
      </c>
      <c r="C2" s="223"/>
      <c r="D2" s="225" t="s">
        <v>127</v>
      </c>
      <c r="E2" s="224"/>
      <c r="F2" s="224"/>
      <c r="G2" s="223"/>
    </row>
    <row r="3" spans="1:7" ht="16.5" customHeight="1">
      <c r="A3" s="187"/>
      <c r="B3" s="55" t="s">
        <v>126</v>
      </c>
      <c r="C3" s="55" t="s">
        <v>125</v>
      </c>
      <c r="D3" s="222" t="s">
        <v>124</v>
      </c>
      <c r="E3" s="221"/>
      <c r="F3" s="220" t="s">
        <v>123</v>
      </c>
      <c r="G3" s="219"/>
    </row>
    <row r="4" spans="1:7" ht="33" customHeight="1">
      <c r="A4" s="218"/>
      <c r="B4" s="217" t="s">
        <v>123</v>
      </c>
      <c r="C4" s="217" t="s">
        <v>123</v>
      </c>
      <c r="D4" s="216"/>
      <c r="E4" s="214" t="s">
        <v>122</v>
      </c>
      <c r="F4" s="215"/>
      <c r="G4" s="214" t="s">
        <v>122</v>
      </c>
    </row>
    <row r="5" spans="1:7" s="7" customFormat="1" ht="16.5" customHeight="1">
      <c r="A5" s="173" t="s">
        <v>98</v>
      </c>
      <c r="B5" s="47">
        <v>4562</v>
      </c>
      <c r="C5" s="47">
        <v>655</v>
      </c>
      <c r="D5" s="47">
        <v>1161</v>
      </c>
      <c r="E5" s="47">
        <v>474</v>
      </c>
      <c r="F5" s="47">
        <v>2946</v>
      </c>
      <c r="G5" s="213">
        <v>1713</v>
      </c>
    </row>
    <row r="6" spans="1:7" s="7" customFormat="1" ht="33" customHeight="1">
      <c r="A6" s="208" t="s">
        <v>35</v>
      </c>
      <c r="B6" s="38">
        <f>IF(SUM(B7:B8)=0,"-",SUM(B7,B8))</f>
        <v>261</v>
      </c>
      <c r="C6" s="38">
        <f>IF(SUM(C7:C8)=0,"-",SUM(C7,C8))</f>
        <v>11</v>
      </c>
      <c r="D6" s="38">
        <f>IF(SUM(D7:D8)=0,"-",SUM(D7,D8))</f>
        <v>75</v>
      </c>
      <c r="E6" s="38">
        <f>IF(SUM(E7:E8)=0,"-",SUM(E7,E8))</f>
        <v>23</v>
      </c>
      <c r="F6" s="38">
        <f>IF(SUM(F7:F8)=0,"-",SUM(F7,F8))</f>
        <v>240</v>
      </c>
      <c r="G6" s="38">
        <f>IF(SUM(G7:G8)=0,"-",SUM(G7,G8))</f>
        <v>126</v>
      </c>
    </row>
    <row r="7" spans="1:7" s="7" customFormat="1" ht="16.5" customHeight="1">
      <c r="A7" s="212" t="s">
        <v>121</v>
      </c>
      <c r="B7" s="82">
        <v>6</v>
      </c>
      <c r="C7" s="82">
        <v>1</v>
      </c>
      <c r="D7" s="82">
        <v>26</v>
      </c>
      <c r="E7" s="82">
        <v>14</v>
      </c>
      <c r="F7" s="82">
        <v>86</v>
      </c>
      <c r="G7" s="207">
        <v>52</v>
      </c>
    </row>
    <row r="8" spans="1:7" s="7" customFormat="1" ht="16.5" customHeight="1">
      <c r="A8" s="211" t="s">
        <v>120</v>
      </c>
      <c r="B8" s="210">
        <v>255</v>
      </c>
      <c r="C8" s="210">
        <v>10</v>
      </c>
      <c r="D8" s="210">
        <v>49</v>
      </c>
      <c r="E8" s="210">
        <v>9</v>
      </c>
      <c r="F8" s="210">
        <v>154</v>
      </c>
      <c r="G8" s="209">
        <v>74</v>
      </c>
    </row>
    <row r="9" spans="1:7" s="7" customFormat="1" ht="33" customHeight="1">
      <c r="A9" s="208" t="s">
        <v>22</v>
      </c>
      <c r="B9" s="38">
        <f>IF(B10=0,"-",B10)</f>
        <v>3</v>
      </c>
      <c r="C9" s="38">
        <f>IF(C10=0,"-",C10)</f>
        <v>1</v>
      </c>
      <c r="D9" s="38">
        <f>IF(D10=0,"-",D10)</f>
        <v>6</v>
      </c>
      <c r="E9" s="38">
        <f>IF(E10=0,"-",E10)</f>
        <v>4</v>
      </c>
      <c r="F9" s="38">
        <f>IF(F10=0,"-",F10)</f>
        <v>34</v>
      </c>
      <c r="G9" s="38">
        <f>IF(G10=0,"-",G10)</f>
        <v>20</v>
      </c>
    </row>
    <row r="10" spans="1:7" s="7" customFormat="1" ht="16.5" customHeight="1">
      <c r="A10" s="40" t="s">
        <v>21</v>
      </c>
      <c r="B10" s="82">
        <v>3</v>
      </c>
      <c r="C10" s="82">
        <v>1</v>
      </c>
      <c r="D10" s="82">
        <v>6</v>
      </c>
      <c r="E10" s="82">
        <v>4</v>
      </c>
      <c r="F10" s="82">
        <v>34</v>
      </c>
      <c r="G10" s="207">
        <v>20</v>
      </c>
    </row>
    <row r="11" spans="1:7" s="7" customFormat="1" ht="33" customHeight="1">
      <c r="A11" s="44" t="s">
        <v>15</v>
      </c>
      <c r="B11" s="38">
        <f>IF(B12=0,"-",B12)</f>
        <v>6</v>
      </c>
      <c r="C11" s="38" t="str">
        <f>IF(C12=0,"-",C12)</f>
        <v>-</v>
      </c>
      <c r="D11" s="38">
        <f>IF(D12=0,"-",D12)</f>
        <v>11</v>
      </c>
      <c r="E11" s="38">
        <f>IF(E12=0,"-",E12)</f>
        <v>9</v>
      </c>
      <c r="F11" s="38">
        <f>IF(F12=0,"-",F12)</f>
        <v>23</v>
      </c>
      <c r="G11" s="38">
        <f>IF(G12=0,"-",G12)</f>
        <v>9</v>
      </c>
    </row>
    <row r="12" spans="1:7" s="7" customFormat="1" ht="16.5" customHeight="1">
      <c r="A12" s="40" t="s">
        <v>14</v>
      </c>
      <c r="B12" s="82">
        <v>6</v>
      </c>
      <c r="C12" s="82" t="s">
        <v>5</v>
      </c>
      <c r="D12" s="82">
        <v>11</v>
      </c>
      <c r="E12" s="82">
        <v>9</v>
      </c>
      <c r="F12" s="82">
        <v>23</v>
      </c>
      <c r="G12" s="207">
        <v>9</v>
      </c>
    </row>
    <row r="13" spans="1:7" ht="16.5" customHeight="1">
      <c r="A13" s="206" t="s">
        <v>119</v>
      </c>
      <c r="B13" s="206"/>
      <c r="C13" s="206"/>
      <c r="D13" s="206"/>
      <c r="E13" s="206"/>
      <c r="F13" s="206"/>
      <c r="G13" s="206"/>
    </row>
    <row r="14" spans="1:7" ht="16.5" customHeight="1">
      <c r="A14" s="205" t="s">
        <v>118</v>
      </c>
      <c r="B14" s="204"/>
      <c r="C14" s="204"/>
      <c r="D14" s="204"/>
    </row>
    <row r="15" spans="1:7" ht="16.5" customHeight="1">
      <c r="A15" s="205"/>
      <c r="B15" s="204"/>
      <c r="C15" s="204"/>
      <c r="D15" s="204"/>
    </row>
    <row r="16" spans="1:7" ht="13.5" customHeight="1">
      <c r="E16" s="203"/>
      <c r="F16" s="203"/>
    </row>
    <row r="17" spans="1:7" ht="17.25" customHeight="1">
      <c r="A17" s="202"/>
      <c r="B17" s="202"/>
      <c r="C17" s="202"/>
      <c r="D17" s="202"/>
      <c r="E17" s="202"/>
      <c r="F17" s="202"/>
      <c r="G17" s="202"/>
    </row>
    <row r="18" spans="1:7" ht="13.5" customHeight="1"/>
    <row r="19" spans="1:7" ht="13.5" customHeight="1">
      <c r="A19" s="201"/>
      <c r="B19" s="201"/>
      <c r="G19" s="1"/>
    </row>
    <row r="20" spans="1:7">
      <c r="A20" s="1"/>
      <c r="G20" s="1"/>
    </row>
    <row r="21" spans="1:7">
      <c r="A21" s="1"/>
      <c r="G21" s="1"/>
    </row>
    <row r="22" spans="1:7">
      <c r="A22" s="1"/>
      <c r="G22" s="1"/>
    </row>
    <row r="23" spans="1:7">
      <c r="A23" s="1"/>
      <c r="G23" s="1"/>
    </row>
    <row r="24" spans="1:7" ht="12" customHeight="1">
      <c r="A24" s="1"/>
      <c r="G24" s="1"/>
    </row>
    <row r="25" spans="1:7" ht="12" customHeight="1">
      <c r="A25" s="1"/>
      <c r="G25" s="1"/>
    </row>
    <row r="26" spans="1:7">
      <c r="A26" s="1"/>
      <c r="G26" s="1"/>
    </row>
    <row r="27" spans="1:7">
      <c r="A27" s="1"/>
      <c r="G27" s="1"/>
    </row>
  </sheetData>
  <mergeCells count="7">
    <mergeCell ref="A17:G17"/>
    <mergeCell ref="F1:G1"/>
    <mergeCell ref="B2:C2"/>
    <mergeCell ref="D2:G2"/>
    <mergeCell ref="D3:E3"/>
    <mergeCell ref="F3:G3"/>
    <mergeCell ref="A13:G13"/>
  </mergeCells>
  <phoneticPr fontId="4"/>
  <printOptions horizontalCentered="1"/>
  <pageMargins left="0.78740157480314965" right="0.78740157480314965" top="0.78740157480314965" bottom="0.78740157480314965" header="0" footer="0"/>
  <headerFooter alignWithMargins="0"/>
  <rowBreaks count="3" manualBreakCount="3">
    <brk id="31060" min="347" max="56352" man="1"/>
    <brk id="41348" min="351" max="1058" man="1"/>
    <brk id="51688"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zoomScaleNormal="100" zoomScaleSheetLayoutView="80" workbookViewId="0">
      <selection activeCell="E28" sqref="E28"/>
    </sheetView>
  </sheetViews>
  <sheetFormatPr defaultRowHeight="15"/>
  <cols>
    <col min="1" max="1" width="16.625" style="110" customWidth="1"/>
    <col min="2" max="3" width="9.625" style="109" customWidth="1"/>
    <col min="4" max="4" width="9.625" style="134" customWidth="1"/>
    <col min="5" max="8" width="9.625" style="109" customWidth="1"/>
    <col min="9" max="16384" width="9" style="109"/>
  </cols>
  <sheetData>
    <row r="1" spans="1:16" s="130" customFormat="1" ht="18" customHeight="1">
      <c r="A1" s="267" t="s">
        <v>146</v>
      </c>
      <c r="B1" s="266"/>
      <c r="C1" s="265"/>
      <c r="D1" s="264"/>
      <c r="H1" s="197" t="s">
        <v>145</v>
      </c>
    </row>
    <row r="2" spans="1:16" ht="16.5" customHeight="1">
      <c r="A2" s="263"/>
      <c r="B2" s="262" t="s">
        <v>144</v>
      </c>
      <c r="C2" s="128" t="s">
        <v>143</v>
      </c>
      <c r="D2" s="261" t="s">
        <v>142</v>
      </c>
      <c r="E2" s="260" t="s">
        <v>141</v>
      </c>
      <c r="F2" s="259"/>
      <c r="G2" s="259"/>
      <c r="H2" s="258"/>
    </row>
    <row r="3" spans="1:16" ht="16.5" customHeight="1">
      <c r="A3" s="257"/>
      <c r="B3" s="256"/>
      <c r="C3" s="255"/>
      <c r="D3" s="181" t="s">
        <v>140</v>
      </c>
      <c r="E3" s="250" t="s">
        <v>139</v>
      </c>
      <c r="F3" s="128" t="s">
        <v>138</v>
      </c>
      <c r="G3" s="249" t="s">
        <v>137</v>
      </c>
      <c r="H3" s="249" t="s">
        <v>136</v>
      </c>
    </row>
    <row r="4" spans="1:16" ht="16.5" customHeight="1">
      <c r="A4" s="254"/>
      <c r="B4" s="253" t="s">
        <v>135</v>
      </c>
      <c r="C4" s="252" t="s">
        <v>134</v>
      </c>
      <c r="D4" s="251" t="s">
        <v>133</v>
      </c>
      <c r="E4" s="250"/>
      <c r="F4" s="122"/>
      <c r="G4" s="249"/>
      <c r="H4" s="249"/>
    </row>
    <row r="5" spans="1:16" ht="16.5" customHeight="1">
      <c r="A5" s="248" t="s">
        <v>98</v>
      </c>
      <c r="B5" s="246">
        <v>827</v>
      </c>
      <c r="C5" s="245">
        <v>777</v>
      </c>
      <c r="D5" s="247">
        <v>93.954050785973394</v>
      </c>
      <c r="E5" s="246">
        <v>3</v>
      </c>
      <c r="F5" s="246">
        <v>522</v>
      </c>
      <c r="G5" s="246">
        <v>252</v>
      </c>
      <c r="H5" s="245">
        <v>777</v>
      </c>
      <c r="I5" s="244"/>
    </row>
    <row r="6" spans="1:16" ht="33" customHeight="1">
      <c r="A6" s="44" t="s">
        <v>35</v>
      </c>
      <c r="B6" s="43">
        <f>IF(SUM(B7,B8)=0,"-",SUM(B7,B8))</f>
        <v>80</v>
      </c>
      <c r="C6" s="235">
        <f>H6</f>
        <v>79</v>
      </c>
      <c r="D6" s="237">
        <f>IF(C6="-","-",C6/B6*100)</f>
        <v>98.75</v>
      </c>
      <c r="E6" s="43" t="str">
        <f>IF(SUM(E7,E8)=0,"-",SUM(E7,E8))</f>
        <v>-</v>
      </c>
      <c r="F6" s="43">
        <f>IF(SUM(F7,F8)=0,"-",SUM(F7,F8))</f>
        <v>59</v>
      </c>
      <c r="G6" s="43">
        <f>IF(SUM(G7,G8)=0,"-",SUM(G7,G8))</f>
        <v>20</v>
      </c>
      <c r="H6" s="43">
        <f>IF(SUM(E6:G6)=0,"-",SUM(E6:G6))</f>
        <v>79</v>
      </c>
      <c r="I6" s="244"/>
    </row>
    <row r="7" spans="1:16" ht="16.5" customHeight="1">
      <c r="A7" s="236" t="s">
        <v>34</v>
      </c>
      <c r="B7" s="233">
        <v>11</v>
      </c>
      <c r="C7" s="235">
        <v>11</v>
      </c>
      <c r="D7" s="237">
        <v>100</v>
      </c>
      <c r="E7" s="233" t="s">
        <v>23</v>
      </c>
      <c r="F7" s="233">
        <v>11</v>
      </c>
      <c r="G7" s="233" t="s">
        <v>23</v>
      </c>
      <c r="H7" s="43">
        <v>11</v>
      </c>
    </row>
    <row r="8" spans="1:16" ht="16.5" customHeight="1">
      <c r="A8" s="243" t="s">
        <v>120</v>
      </c>
      <c r="B8" s="240">
        <v>69</v>
      </c>
      <c r="C8" s="242">
        <v>68</v>
      </c>
      <c r="D8" s="241">
        <v>98.550724637681171</v>
      </c>
      <c r="E8" s="240" t="s">
        <v>23</v>
      </c>
      <c r="F8" s="240">
        <v>48</v>
      </c>
      <c r="G8" s="240">
        <v>20</v>
      </c>
      <c r="H8" s="239">
        <v>68</v>
      </c>
    </row>
    <row r="9" spans="1:16" ht="33" customHeight="1">
      <c r="A9" s="238" t="s">
        <v>22</v>
      </c>
      <c r="B9" s="43">
        <f>IF(SUM(B10,B11)=0,"-",SUM(B10,B11))</f>
        <v>26</v>
      </c>
      <c r="C9" s="43">
        <f>IF(SUM(C10,C11)=0,"-",SUM(C10,C11))</f>
        <v>20</v>
      </c>
      <c r="D9" s="237">
        <f>D10</f>
        <v>14.285714285714285</v>
      </c>
      <c r="E9" s="43" t="str">
        <f>IF(SUM(E10,E11)=0,"-",SUM(E10,E11))</f>
        <v>-</v>
      </c>
      <c r="F9" s="43">
        <f>IF(SUM(F10,F11)=0,"-",SUM(F10,F11))</f>
        <v>14</v>
      </c>
      <c r="G9" s="43">
        <f>IF(SUM(G10,G11)=0,"-",SUM(G10,G11))</f>
        <v>6</v>
      </c>
      <c r="H9" s="43">
        <f>H10</f>
        <v>1</v>
      </c>
    </row>
    <row r="10" spans="1:16" s="1" customFormat="1" ht="16.5" customHeight="1">
      <c r="A10" s="236" t="s">
        <v>21</v>
      </c>
      <c r="B10" s="233">
        <v>7</v>
      </c>
      <c r="C10" s="235">
        <v>1</v>
      </c>
      <c r="D10" s="234">
        <v>14.285714285714285</v>
      </c>
      <c r="E10" s="233" t="s">
        <v>23</v>
      </c>
      <c r="F10" s="233">
        <v>1</v>
      </c>
      <c r="G10" s="233" t="s">
        <v>23</v>
      </c>
      <c r="H10" s="232">
        <v>1</v>
      </c>
    </row>
    <row r="11" spans="1:16" s="1" customFormat="1" ht="33" customHeight="1">
      <c r="A11" s="238" t="s">
        <v>15</v>
      </c>
      <c r="B11" s="43">
        <f>IF(SUM(B12,B13)=0,"-",SUM(B12,B13))</f>
        <v>19</v>
      </c>
      <c r="C11" s="43">
        <f>IF(SUM(C12,C13)=0,"-",SUM(C12,C13))</f>
        <v>19</v>
      </c>
      <c r="D11" s="237">
        <f>D12</f>
        <v>100</v>
      </c>
      <c r="E11" s="43" t="str">
        <f>IF(SUM(E12,E13)=0,"-",SUM(E12,E13))</f>
        <v>-</v>
      </c>
      <c r="F11" s="43">
        <f>IF(SUM(F12,F13)=0,"-",SUM(F12,F13))</f>
        <v>13</v>
      </c>
      <c r="G11" s="43">
        <f>IF(SUM(G12,G13)=0,"-",SUM(G12,G13))</f>
        <v>6</v>
      </c>
      <c r="H11" s="43">
        <f>H12</f>
        <v>19</v>
      </c>
    </row>
    <row r="12" spans="1:16" s="1" customFormat="1" ht="16.5" customHeight="1">
      <c r="A12" s="236" t="s">
        <v>14</v>
      </c>
      <c r="B12" s="233">
        <v>19</v>
      </c>
      <c r="C12" s="235">
        <v>19</v>
      </c>
      <c r="D12" s="234">
        <v>100</v>
      </c>
      <c r="E12" s="233" t="s">
        <v>23</v>
      </c>
      <c r="F12" s="233">
        <v>13</v>
      </c>
      <c r="G12" s="233">
        <v>6</v>
      </c>
      <c r="H12" s="232">
        <v>19</v>
      </c>
    </row>
    <row r="13" spans="1:16" ht="16.5" customHeight="1">
      <c r="A13" s="231" t="s">
        <v>132</v>
      </c>
      <c r="B13" s="230"/>
      <c r="C13" s="141"/>
      <c r="D13" s="140"/>
      <c r="E13" s="141"/>
      <c r="F13" s="141"/>
      <c r="G13" s="141"/>
      <c r="H13" s="141"/>
    </row>
    <row r="14" spans="1:16" s="133" customFormat="1" ht="16.5" customHeight="1">
      <c r="A14" s="2" t="s">
        <v>131</v>
      </c>
      <c r="B14" s="229"/>
      <c r="C14" s="229"/>
      <c r="D14" s="229"/>
      <c r="E14" s="229"/>
      <c r="P14" s="228"/>
    </row>
    <row r="15" spans="1:16" s="133" customFormat="1" ht="16.5" customHeight="1">
      <c r="A15" s="136"/>
      <c r="P15" s="228"/>
    </row>
  </sheetData>
  <mergeCells count="7">
    <mergeCell ref="B2:B3"/>
    <mergeCell ref="C2:C3"/>
    <mergeCell ref="E2:H2"/>
    <mergeCell ref="E3:E4"/>
    <mergeCell ref="F3:F4"/>
    <mergeCell ref="G3:G4"/>
    <mergeCell ref="H3:H4"/>
  </mergeCells>
  <phoneticPr fontId="4"/>
  <printOptions horizontalCentered="1"/>
  <pageMargins left="0.29527559055118113" right="0.29527559055118113" top="0.78740157480314965" bottom="0.78740157480314965" header="0" footer="0"/>
  <headerFooter alignWithMargins="0"/>
  <rowBreaks count="1" manualBreakCount="1">
    <brk id="33744" min="7" max="522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zoomScaleNormal="100" zoomScaleSheetLayoutView="80" workbookViewId="0">
      <selection activeCell="E28" sqref="E28"/>
    </sheetView>
  </sheetViews>
  <sheetFormatPr defaultRowHeight="15"/>
  <cols>
    <col min="1" max="1" width="16.625" style="110" customWidth="1"/>
    <col min="2" max="2" width="7.625" style="109" customWidth="1"/>
    <col min="3" max="3" width="7.625" style="268" customWidth="1"/>
    <col min="4" max="8" width="7.625" style="134" customWidth="1"/>
    <col min="9" max="15" width="7.625" style="109" customWidth="1"/>
    <col min="16" max="16" width="9.625" style="109" customWidth="1"/>
    <col min="17" max="16384" width="9" style="109"/>
  </cols>
  <sheetData>
    <row r="1" spans="1:24" s="130" customFormat="1" ht="18" customHeight="1">
      <c r="A1" s="132" t="s">
        <v>165</v>
      </c>
      <c r="B1" s="132"/>
      <c r="C1" s="132"/>
      <c r="D1" s="132"/>
      <c r="E1" s="267"/>
      <c r="F1" s="267"/>
      <c r="G1" s="267"/>
      <c r="H1" s="267"/>
      <c r="I1" s="303"/>
      <c r="J1" s="303"/>
      <c r="L1" s="131"/>
      <c r="M1" s="131"/>
      <c r="N1" s="303"/>
      <c r="O1" s="303"/>
      <c r="P1" s="197" t="s">
        <v>116</v>
      </c>
    </row>
    <row r="2" spans="1:24" ht="16.5" customHeight="1">
      <c r="A2" s="302"/>
      <c r="B2" s="301" t="s">
        <v>144</v>
      </c>
      <c r="C2" s="300" t="s">
        <v>143</v>
      </c>
      <c r="D2" s="299" t="s">
        <v>164</v>
      </c>
      <c r="E2" s="298" t="s">
        <v>163</v>
      </c>
      <c r="F2" s="297"/>
      <c r="G2" s="297"/>
      <c r="H2" s="296"/>
      <c r="I2" s="96" t="s">
        <v>162</v>
      </c>
      <c r="J2" s="96" t="s">
        <v>161</v>
      </c>
      <c r="K2" s="96" t="s">
        <v>160</v>
      </c>
      <c r="L2" s="96" t="s">
        <v>159</v>
      </c>
      <c r="M2" s="96" t="s">
        <v>158</v>
      </c>
      <c r="N2" s="295" t="s">
        <v>110</v>
      </c>
      <c r="O2" s="295"/>
      <c r="P2" s="295"/>
    </row>
    <row r="3" spans="1:24" ht="33" customHeight="1">
      <c r="A3" s="294"/>
      <c r="B3" s="293"/>
      <c r="C3" s="292"/>
      <c r="D3" s="291"/>
      <c r="E3" s="290" t="s">
        <v>157</v>
      </c>
      <c r="F3" s="290" t="s">
        <v>156</v>
      </c>
      <c r="G3" s="290" t="s">
        <v>155</v>
      </c>
      <c r="H3" s="290" t="s">
        <v>154</v>
      </c>
      <c r="I3" s="96"/>
      <c r="J3" s="96"/>
      <c r="K3" s="96"/>
      <c r="L3" s="96"/>
      <c r="M3" s="96"/>
      <c r="N3" s="121" t="s">
        <v>153</v>
      </c>
      <c r="O3" s="289" t="s">
        <v>152</v>
      </c>
      <c r="P3" s="288" t="s">
        <v>151</v>
      </c>
    </row>
    <row r="4" spans="1:24" ht="15.75" customHeight="1">
      <c r="A4" s="287"/>
      <c r="B4" s="253" t="s">
        <v>104</v>
      </c>
      <c r="C4" s="286" t="s">
        <v>103</v>
      </c>
      <c r="D4" s="251" t="s">
        <v>150</v>
      </c>
      <c r="E4" s="285"/>
      <c r="F4" s="285"/>
      <c r="G4" s="285"/>
      <c r="H4" s="285"/>
      <c r="I4" s="96"/>
      <c r="J4" s="96"/>
      <c r="K4" s="96"/>
      <c r="L4" s="96"/>
      <c r="M4" s="96"/>
      <c r="N4" s="284"/>
      <c r="O4" s="283"/>
      <c r="P4" s="282"/>
    </row>
    <row r="5" spans="1:24" ht="16.5" customHeight="1">
      <c r="A5" s="248" t="s">
        <v>98</v>
      </c>
      <c r="B5" s="281">
        <v>9084</v>
      </c>
      <c r="C5" s="280">
        <v>7526</v>
      </c>
      <c r="D5" s="247">
        <v>82.8</v>
      </c>
      <c r="E5" s="246">
        <v>75</v>
      </c>
      <c r="F5" s="246">
        <v>74</v>
      </c>
      <c r="G5" s="246">
        <v>36</v>
      </c>
      <c r="H5" s="246">
        <v>38</v>
      </c>
      <c r="I5" s="246">
        <v>0</v>
      </c>
      <c r="J5" s="246">
        <v>62</v>
      </c>
      <c r="K5" s="246">
        <v>5654</v>
      </c>
      <c r="L5" s="246">
        <v>25</v>
      </c>
      <c r="M5" s="246">
        <v>4875</v>
      </c>
      <c r="N5" s="246">
        <v>18</v>
      </c>
      <c r="O5" s="246">
        <v>115</v>
      </c>
      <c r="P5" s="246">
        <v>225</v>
      </c>
      <c r="Q5" s="244"/>
    </row>
    <row r="6" spans="1:24" ht="33" customHeight="1">
      <c r="A6" s="44" t="s">
        <v>35</v>
      </c>
      <c r="B6" s="43">
        <f>IF(SUM(B7,B8)=0,"-",SUM(B7,B8))</f>
        <v>189</v>
      </c>
      <c r="C6" s="43">
        <f>IF(SUM(C7,C8)=0,"-",SUM(C7,C8))</f>
        <v>189</v>
      </c>
      <c r="D6" s="237">
        <f>IF(C6="-","-",C6/B6*100)</f>
        <v>100</v>
      </c>
      <c r="E6" s="43">
        <f>IF(SUM(E7,E8)=0,"-",SUM(E7,E8))</f>
        <v>3</v>
      </c>
      <c r="F6" s="43">
        <f>IF(SUM(F7,F8)=0,"-",SUM(F7,F8))</f>
        <v>3</v>
      </c>
      <c r="G6" s="43" t="str">
        <f>IF(SUM(G7,G8)=0,"-",SUM(G7,G8))</f>
        <v>-</v>
      </c>
      <c r="H6" s="43">
        <f>IF(SUM(H7,H8)=0,"-",SUM(H7,H8))</f>
        <v>3</v>
      </c>
      <c r="I6" s="43" t="str">
        <f>IF(SUM(I7,I8)=0,"-",SUM(I7,I8))</f>
        <v>-</v>
      </c>
      <c r="J6" s="43" t="str">
        <f>IF(SUM(J7,J8)=0,"-",SUM(J7,J8))</f>
        <v>-</v>
      </c>
      <c r="K6" s="43">
        <f>IF(SUM(K7,K8)=0,"-",SUM(K7,K8))</f>
        <v>146</v>
      </c>
      <c r="L6" s="43" t="str">
        <f>IF(SUM(L7,L8)=0,"-",SUM(L7,L8))</f>
        <v>-</v>
      </c>
      <c r="M6" s="43">
        <f>IF(SUM(M7,M8)=0,"-",SUM(M7,M8))</f>
        <v>96</v>
      </c>
      <c r="N6" s="43" t="str">
        <f>IF(SUM(N7,N8)=0,"-",SUM(N7,N8))</f>
        <v>-</v>
      </c>
      <c r="O6" s="43">
        <f>IF(SUM(O7,O8)=0,"-",SUM(O7,O8))</f>
        <v>5</v>
      </c>
      <c r="P6" s="43">
        <f>IF(SUM(P7,P8)=0,"-",SUM(P7,P8))</f>
        <v>110</v>
      </c>
      <c r="Q6" s="244"/>
    </row>
    <row r="7" spans="1:24" ht="16.5" customHeight="1">
      <c r="A7" s="236" t="s">
        <v>34</v>
      </c>
      <c r="B7" s="233">
        <v>33</v>
      </c>
      <c r="C7" s="235">
        <v>33</v>
      </c>
      <c r="D7" s="237">
        <v>100</v>
      </c>
      <c r="E7" s="279" t="s">
        <v>3</v>
      </c>
      <c r="F7" s="279" t="s">
        <v>3</v>
      </c>
      <c r="G7" s="279" t="s">
        <v>3</v>
      </c>
      <c r="H7" s="279" t="s">
        <v>3</v>
      </c>
      <c r="I7" s="233" t="s">
        <v>5</v>
      </c>
      <c r="J7" s="278" t="s">
        <v>3</v>
      </c>
      <c r="K7" s="233">
        <v>12</v>
      </c>
      <c r="L7" s="233" t="s">
        <v>5</v>
      </c>
      <c r="M7" s="233">
        <v>21</v>
      </c>
      <c r="N7" s="233" t="s">
        <v>3</v>
      </c>
      <c r="O7" s="278">
        <v>2</v>
      </c>
      <c r="P7" s="233">
        <v>4</v>
      </c>
      <c r="Q7" s="244"/>
    </row>
    <row r="8" spans="1:24" ht="16.5" customHeight="1">
      <c r="A8" s="243" t="s">
        <v>149</v>
      </c>
      <c r="B8" s="240">
        <v>156</v>
      </c>
      <c r="C8" s="242">
        <v>156</v>
      </c>
      <c r="D8" s="241">
        <v>100</v>
      </c>
      <c r="E8" s="277">
        <v>3</v>
      </c>
      <c r="F8" s="277">
        <v>3</v>
      </c>
      <c r="G8" s="277" t="s">
        <v>3</v>
      </c>
      <c r="H8" s="277">
        <v>3</v>
      </c>
      <c r="I8" s="276" t="s">
        <v>3</v>
      </c>
      <c r="J8" s="276" t="s">
        <v>3</v>
      </c>
      <c r="K8" s="276">
        <v>134</v>
      </c>
      <c r="L8" s="276" t="s">
        <v>3</v>
      </c>
      <c r="M8" s="276">
        <v>75</v>
      </c>
      <c r="N8" s="276" t="s">
        <v>3</v>
      </c>
      <c r="O8" s="276">
        <v>3</v>
      </c>
      <c r="P8" s="276">
        <v>106</v>
      </c>
    </row>
    <row r="9" spans="1:24" s="275" customFormat="1" ht="33" customHeight="1">
      <c r="A9" s="238" t="s">
        <v>22</v>
      </c>
      <c r="B9" s="43">
        <f>IF(B10=0,"-",B10)</f>
        <v>23</v>
      </c>
      <c r="C9" s="43">
        <f>IF(C10=0,"-",C10)</f>
        <v>10</v>
      </c>
      <c r="D9" s="43">
        <f>D10</f>
        <v>43.478260869565219</v>
      </c>
      <c r="E9" s="43" t="str">
        <f>IF(E10=0,"-",E10)</f>
        <v>-</v>
      </c>
      <c r="F9" s="43" t="str">
        <f>IF(F10=0,"-",F10)</f>
        <v>-</v>
      </c>
      <c r="G9" s="43" t="str">
        <f>IF(G10=0,"-",G10)</f>
        <v>-</v>
      </c>
      <c r="H9" s="43" t="str">
        <f>IF(H10=0,"-",H10)</f>
        <v>-</v>
      </c>
      <c r="I9" s="43" t="str">
        <f>IF(I10=0,"-",I10)</f>
        <v>-</v>
      </c>
      <c r="J9" s="43" t="str">
        <f>IF(J10=0,"-",J10)</f>
        <v>-</v>
      </c>
      <c r="K9" s="43">
        <f>IF(K10=0,"-",K10)</f>
        <v>10</v>
      </c>
      <c r="L9" s="43" t="str">
        <f>IF(L10=0,"-",L10)</f>
        <v>-</v>
      </c>
      <c r="M9" s="43">
        <f>IF(M10=0,"-",M10)</f>
        <v>21</v>
      </c>
      <c r="N9" s="43" t="str">
        <f>IF(N10=0,"-",N10)</f>
        <v>-</v>
      </c>
      <c r="O9" s="43" t="str">
        <f>IF(O10=0,"-",O10)</f>
        <v>-</v>
      </c>
      <c r="P9" s="43">
        <f>IF(P10=0,"-",P10)</f>
        <v>1</v>
      </c>
    </row>
    <row r="10" spans="1:24" s="1" customFormat="1" ht="16.5" customHeight="1">
      <c r="A10" s="236" t="s">
        <v>21</v>
      </c>
      <c r="B10" s="233">
        <v>23</v>
      </c>
      <c r="C10" s="235">
        <v>10</v>
      </c>
      <c r="D10" s="237">
        <v>43.478260869565219</v>
      </c>
      <c r="E10" s="274" t="s">
        <v>3</v>
      </c>
      <c r="F10" s="274" t="s">
        <v>3</v>
      </c>
      <c r="G10" s="274" t="s">
        <v>3</v>
      </c>
      <c r="H10" s="274" t="s">
        <v>3</v>
      </c>
      <c r="I10" s="233" t="s">
        <v>3</v>
      </c>
      <c r="J10" s="233" t="s">
        <v>3</v>
      </c>
      <c r="K10" s="233">
        <v>10</v>
      </c>
      <c r="L10" s="233" t="s">
        <v>3</v>
      </c>
      <c r="M10" s="233">
        <v>21</v>
      </c>
      <c r="N10" s="233" t="s">
        <v>3</v>
      </c>
      <c r="O10" s="233" t="s">
        <v>3</v>
      </c>
      <c r="P10" s="233">
        <v>1</v>
      </c>
    </row>
    <row r="11" spans="1:24" s="1" customFormat="1" ht="33" customHeight="1">
      <c r="A11" s="238" t="s">
        <v>15</v>
      </c>
      <c r="B11" s="43">
        <f>IF(B12=0,"-",B12)</f>
        <v>100</v>
      </c>
      <c r="C11" s="43">
        <f>IF(C12=0,"-",C12)</f>
        <v>100</v>
      </c>
      <c r="D11" s="237">
        <f>D12</f>
        <v>100</v>
      </c>
      <c r="E11" s="43" t="str">
        <f>IF(E12=0,"-",E12)</f>
        <v>-</v>
      </c>
      <c r="F11" s="43" t="str">
        <f>IF(F12=0,"-",F12)</f>
        <v>-</v>
      </c>
      <c r="G11" s="43" t="str">
        <f>IF(G12=0,"-",G12)</f>
        <v>-</v>
      </c>
      <c r="H11" s="43" t="str">
        <f>IF(H12=0,"-",H12)</f>
        <v>-</v>
      </c>
      <c r="I11" s="43" t="str">
        <f>IF(I12=0,"-",I12)</f>
        <v>-</v>
      </c>
      <c r="J11" s="43" t="str">
        <f>IF(J12=0,"-",J12)</f>
        <v>-</v>
      </c>
      <c r="K11" s="43">
        <f>IF(K12=0,"-",K12)</f>
        <v>45</v>
      </c>
      <c r="L11" s="43" t="str">
        <f>IF(L12=0,"-",L12)</f>
        <v>-</v>
      </c>
      <c r="M11" s="43">
        <f>IF(M12=0,"-",M12)</f>
        <v>55</v>
      </c>
      <c r="N11" s="43" t="str">
        <f>IF(N12=0,"-",N12)</f>
        <v>-</v>
      </c>
      <c r="O11" s="43" t="str">
        <f>IF(O12=0,"-",O12)</f>
        <v>-</v>
      </c>
      <c r="P11" s="43" t="str">
        <f>IF(P12=0,"-",P12)</f>
        <v>-</v>
      </c>
    </row>
    <row r="12" spans="1:24" s="1" customFormat="1" ht="16.5" customHeight="1">
      <c r="A12" s="236" t="s">
        <v>14</v>
      </c>
      <c r="B12" s="233">
        <v>100</v>
      </c>
      <c r="C12" s="235">
        <v>100</v>
      </c>
      <c r="D12" s="237">
        <v>100</v>
      </c>
      <c r="E12" s="274" t="s">
        <v>23</v>
      </c>
      <c r="F12" s="274" t="s">
        <v>23</v>
      </c>
      <c r="G12" s="274" t="s">
        <v>23</v>
      </c>
      <c r="H12" s="274" t="s">
        <v>23</v>
      </c>
      <c r="I12" s="233" t="s">
        <v>5</v>
      </c>
      <c r="J12" s="233" t="s">
        <v>23</v>
      </c>
      <c r="K12" s="233">
        <v>45</v>
      </c>
      <c r="L12" s="233" t="s">
        <v>5</v>
      </c>
      <c r="M12" s="233">
        <v>55</v>
      </c>
      <c r="N12" s="233" t="s">
        <v>5</v>
      </c>
      <c r="O12" s="233" t="s">
        <v>23</v>
      </c>
      <c r="P12" s="233" t="s">
        <v>5</v>
      </c>
    </row>
    <row r="13" spans="1:24" ht="16.5" customHeight="1">
      <c r="A13" s="270" t="s">
        <v>148</v>
      </c>
      <c r="B13" s="271"/>
      <c r="C13" s="273"/>
      <c r="D13" s="272"/>
      <c r="E13" s="272"/>
      <c r="F13" s="272"/>
      <c r="G13" s="272"/>
      <c r="H13" s="272"/>
      <c r="I13" s="271"/>
      <c r="J13" s="271"/>
      <c r="K13" s="271"/>
      <c r="L13" s="271"/>
      <c r="M13" s="271"/>
      <c r="N13" s="271"/>
      <c r="O13" s="271"/>
      <c r="P13" s="271"/>
    </row>
    <row r="14" spans="1:24" s="133" customFormat="1" ht="16.5" customHeight="1">
      <c r="A14" s="136" t="s">
        <v>147</v>
      </c>
      <c r="X14" s="228"/>
    </row>
    <row r="15" spans="1:24" s="133" customFormat="1" ht="16.5" customHeight="1">
      <c r="A15" s="136"/>
      <c r="X15" s="228"/>
    </row>
    <row r="16" spans="1:24">
      <c r="A16" s="270"/>
      <c r="B16" s="138"/>
      <c r="C16" s="269"/>
      <c r="D16" s="137"/>
      <c r="E16" s="137"/>
      <c r="F16" s="137"/>
      <c r="G16" s="137"/>
      <c r="H16" s="137"/>
      <c r="I16" s="138"/>
      <c r="J16" s="138"/>
      <c r="K16" s="138"/>
      <c r="L16" s="138"/>
      <c r="M16" s="138"/>
      <c r="N16" s="138"/>
      <c r="O16" s="138"/>
      <c r="P16" s="138"/>
    </row>
  </sheetData>
  <mergeCells count="17">
    <mergeCell ref="B2:B3"/>
    <mergeCell ref="C2:C3"/>
    <mergeCell ref="E2:H2"/>
    <mergeCell ref="E3:E4"/>
    <mergeCell ref="F3:F4"/>
    <mergeCell ref="G3:G4"/>
    <mergeCell ref="H3:H4"/>
    <mergeCell ref="M2:M4"/>
    <mergeCell ref="P3:P4"/>
    <mergeCell ref="N2:P2"/>
    <mergeCell ref="N3:N4"/>
    <mergeCell ref="O3:O4"/>
    <mergeCell ref="D2:D3"/>
    <mergeCell ref="I2:I4"/>
    <mergeCell ref="J2:J4"/>
    <mergeCell ref="L2:L4"/>
    <mergeCell ref="K2:K4"/>
  </mergeCells>
  <phoneticPr fontId="4"/>
  <printOptions horizontalCentered="1"/>
  <pageMargins left="0.29527559055118113" right="0.29527559055118113" top="0.78740157480314965" bottom="0.19685039370078741" header="0" footer="0"/>
  <headerFooter alignWithMargins="0"/>
  <rowBreaks count="3" manualBreakCount="3">
    <brk id="5103" min="24" max="22535" man="1"/>
    <brk id="15299" min="20" max="33747" man="1"/>
    <brk id="25487" min="16" max="4398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Normal="100" zoomScaleSheetLayoutView="80" workbookViewId="0">
      <selection activeCell="E28" sqref="E28"/>
    </sheetView>
  </sheetViews>
  <sheetFormatPr defaultRowHeight="15"/>
  <cols>
    <col min="1" max="1" width="16.625" style="158" customWidth="1"/>
    <col min="2" max="6" width="12.625" style="158" customWidth="1"/>
    <col min="7" max="16384" width="9" style="158"/>
  </cols>
  <sheetData>
    <row r="1" spans="1:16" s="320" customFormat="1" ht="18" customHeight="1">
      <c r="A1" s="132" t="s">
        <v>176</v>
      </c>
      <c r="B1" s="132"/>
      <c r="C1" s="132"/>
      <c r="D1" s="132"/>
      <c r="E1" s="267"/>
      <c r="F1" s="130" t="s">
        <v>129</v>
      </c>
      <c r="G1" s="130"/>
      <c r="J1" s="130"/>
      <c r="K1" s="131"/>
      <c r="L1" s="131"/>
      <c r="M1" s="303"/>
      <c r="N1" s="303"/>
      <c r="O1" s="131"/>
    </row>
    <row r="2" spans="1:16" ht="16.5" customHeight="1">
      <c r="A2" s="128"/>
      <c r="B2" s="222" t="s">
        <v>158</v>
      </c>
      <c r="C2" s="319"/>
      <c r="D2" s="319"/>
      <c r="E2" s="319"/>
      <c r="F2" s="221"/>
      <c r="G2" s="318"/>
      <c r="H2" s="317"/>
      <c r="I2" s="317"/>
      <c r="J2" s="317"/>
      <c r="K2" s="317"/>
      <c r="L2" s="317"/>
      <c r="M2" s="316"/>
      <c r="N2" s="316"/>
      <c r="O2" s="316"/>
    </row>
    <row r="3" spans="1:16" ht="16.5" customHeight="1">
      <c r="A3" s="315"/>
      <c r="B3" s="55" t="s">
        <v>175</v>
      </c>
      <c r="C3" s="55" t="s">
        <v>155</v>
      </c>
      <c r="D3" s="55" t="s">
        <v>154</v>
      </c>
      <c r="E3" s="55" t="s">
        <v>174</v>
      </c>
      <c r="F3" s="55" t="s">
        <v>173</v>
      </c>
      <c r="G3" s="311"/>
      <c r="H3" s="93"/>
      <c r="I3" s="93"/>
      <c r="J3" s="93"/>
      <c r="K3" s="93"/>
      <c r="L3" s="93"/>
      <c r="M3" s="93"/>
      <c r="N3" s="93"/>
      <c r="O3" s="314"/>
    </row>
    <row r="4" spans="1:16" ht="16.5" customHeight="1">
      <c r="A4" s="313" t="s">
        <v>98</v>
      </c>
      <c r="B4" s="48">
        <v>4875</v>
      </c>
      <c r="C4" s="47">
        <v>4307</v>
      </c>
      <c r="D4" s="47">
        <v>296</v>
      </c>
      <c r="E4" s="47">
        <v>247</v>
      </c>
      <c r="F4" s="47">
        <v>25</v>
      </c>
      <c r="G4" s="311"/>
      <c r="H4" s="93"/>
      <c r="I4" s="93"/>
      <c r="J4" s="310"/>
      <c r="K4" s="310"/>
      <c r="L4" s="310"/>
      <c r="M4" s="93"/>
      <c r="N4" s="93"/>
      <c r="O4" s="309"/>
    </row>
    <row r="5" spans="1:16" ht="33" customHeight="1">
      <c r="A5" s="44" t="s">
        <v>35</v>
      </c>
      <c r="B5" s="43">
        <f>IF(SUM(B6,B7)=0,"-",SUM(B6,B7))</f>
        <v>96</v>
      </c>
      <c r="C5" s="43">
        <f>IF(SUM(C6,C7)=0,"-",SUM(C6,C7))</f>
        <v>83</v>
      </c>
      <c r="D5" s="43">
        <f>IF(SUM(D6,D7)=0,"-",SUM(D6,D7))</f>
        <v>8</v>
      </c>
      <c r="E5" s="43">
        <f>IF(SUM(E6,E7)=0,"-",SUM(E6,E7))</f>
        <v>5</v>
      </c>
      <c r="F5" s="43" t="str">
        <f>IF(SUM(F6,F7)=0,"-",SUM(F6,F7))</f>
        <v>-</v>
      </c>
      <c r="G5" s="272"/>
      <c r="H5" s="271"/>
      <c r="I5" s="271"/>
      <c r="J5" s="271"/>
      <c r="K5" s="271"/>
      <c r="L5" s="271"/>
      <c r="M5" s="271"/>
      <c r="N5" s="271"/>
      <c r="O5" s="271"/>
    </row>
    <row r="6" spans="1:16" ht="16.5" customHeight="1">
      <c r="A6" s="236" t="s">
        <v>34</v>
      </c>
      <c r="B6" s="38">
        <v>21</v>
      </c>
      <c r="C6" s="82">
        <v>14</v>
      </c>
      <c r="D6" s="82">
        <v>3</v>
      </c>
      <c r="E6" s="82">
        <v>4</v>
      </c>
      <c r="F6" s="82" t="s">
        <v>170</v>
      </c>
      <c r="G6" s="133"/>
      <c r="H6" s="133"/>
      <c r="I6" s="133"/>
      <c r="J6" s="133"/>
      <c r="K6" s="133"/>
      <c r="L6" s="133"/>
      <c r="M6" s="133"/>
      <c r="N6" s="133"/>
      <c r="O6" s="133"/>
    </row>
    <row r="7" spans="1:16" ht="16.5" customHeight="1">
      <c r="A7" s="243" t="s">
        <v>172</v>
      </c>
      <c r="B7" s="312">
        <v>75</v>
      </c>
      <c r="C7" s="210">
        <v>69</v>
      </c>
      <c r="D7" s="210">
        <v>5</v>
      </c>
      <c r="E7" s="210">
        <v>1</v>
      </c>
      <c r="F7" s="210" t="s">
        <v>170</v>
      </c>
      <c r="G7" s="133"/>
      <c r="H7" s="133"/>
      <c r="I7" s="133"/>
      <c r="J7" s="133"/>
      <c r="K7" s="133"/>
      <c r="L7" s="133"/>
      <c r="M7" s="133"/>
      <c r="N7" s="133"/>
      <c r="O7" s="133"/>
    </row>
    <row r="8" spans="1:16" ht="33" customHeight="1">
      <c r="A8" s="238" t="s">
        <v>22</v>
      </c>
      <c r="B8" s="38">
        <f>IF(B9=0,"-",B9)</f>
        <v>21</v>
      </c>
      <c r="C8" s="38">
        <f>IF(C9=0,"-",C9)</f>
        <v>20</v>
      </c>
      <c r="D8" s="38">
        <f>IF(D9=0,"-",D9)</f>
        <v>1</v>
      </c>
      <c r="E8" s="38" t="str">
        <f>IF(E9=0,"-",E9)</f>
        <v>-</v>
      </c>
      <c r="F8" s="38" t="str">
        <f>IF(F9=0,"-",F9)</f>
        <v>-</v>
      </c>
      <c r="G8" s="133"/>
      <c r="H8" s="133"/>
      <c r="I8" s="133"/>
      <c r="J8" s="133"/>
      <c r="K8" s="133"/>
      <c r="L8" s="133"/>
      <c r="M8" s="133"/>
      <c r="N8" s="133"/>
      <c r="O8" s="133"/>
    </row>
    <row r="9" spans="1:16" s="1" customFormat="1" ht="16.5" customHeight="1">
      <c r="A9" s="236" t="s">
        <v>21</v>
      </c>
      <c r="B9" s="43">
        <v>21</v>
      </c>
      <c r="C9" s="233">
        <v>20</v>
      </c>
      <c r="D9" s="233">
        <v>1</v>
      </c>
      <c r="E9" s="233" t="s">
        <v>170</v>
      </c>
      <c r="F9" s="233" t="s">
        <v>170</v>
      </c>
      <c r="G9" s="311"/>
      <c r="H9" s="311"/>
      <c r="I9" s="93"/>
      <c r="J9" s="93"/>
      <c r="K9" s="310"/>
      <c r="L9" s="310"/>
      <c r="M9" s="310"/>
      <c r="N9" s="93"/>
      <c r="O9" s="93"/>
      <c r="P9" s="309"/>
    </row>
    <row r="10" spans="1:16" ht="33" customHeight="1">
      <c r="A10" s="238" t="s">
        <v>15</v>
      </c>
      <c r="B10" s="38">
        <f>IF(B11=0,"-",B11)</f>
        <v>55</v>
      </c>
      <c r="C10" s="38">
        <f>IF(C11=0,"-",C11)</f>
        <v>52</v>
      </c>
      <c r="D10" s="38" t="str">
        <f>IF(D11=0,"-",D11)</f>
        <v>-</v>
      </c>
      <c r="E10" s="38">
        <f>IF(E11=0,"-",E11)</f>
        <v>3</v>
      </c>
      <c r="F10" s="38" t="str">
        <f>IF(F11=0,"-",F11)</f>
        <v>-</v>
      </c>
      <c r="G10" s="133"/>
      <c r="H10" s="133"/>
      <c r="I10" s="133"/>
      <c r="J10" s="133"/>
      <c r="K10" s="133"/>
      <c r="L10" s="133"/>
      <c r="M10" s="133"/>
      <c r="N10" s="133"/>
      <c r="O10" s="133"/>
    </row>
    <row r="11" spans="1:16" s="1" customFormat="1" ht="16.5" customHeight="1">
      <c r="A11" s="236" t="s">
        <v>171</v>
      </c>
      <c r="B11" s="43">
        <v>55</v>
      </c>
      <c r="C11" s="233">
        <v>52</v>
      </c>
      <c r="D11" s="233" t="s">
        <v>170</v>
      </c>
      <c r="E11" s="233">
        <v>3</v>
      </c>
      <c r="F11" s="233" t="s">
        <v>170</v>
      </c>
      <c r="G11" s="311"/>
      <c r="H11" s="311"/>
      <c r="I11" s="93"/>
      <c r="J11" s="93"/>
      <c r="K11" s="310"/>
      <c r="L11" s="310"/>
      <c r="M11" s="310"/>
      <c r="N11" s="93"/>
      <c r="O11" s="93"/>
      <c r="P11" s="309"/>
    </row>
    <row r="12" spans="1:16" ht="16.5" customHeight="1">
      <c r="A12" s="136" t="s">
        <v>169</v>
      </c>
      <c r="B12" s="308" t="s">
        <v>168</v>
      </c>
      <c r="C12" s="308"/>
      <c r="D12" s="308"/>
      <c r="E12" s="308"/>
      <c r="F12" s="308"/>
      <c r="G12" s="308"/>
      <c r="H12" s="308"/>
      <c r="I12" s="308"/>
      <c r="J12" s="308"/>
      <c r="K12" s="308"/>
      <c r="L12" s="133"/>
      <c r="M12" s="133"/>
      <c r="N12" s="133"/>
      <c r="O12" s="133"/>
    </row>
    <row r="13" spans="1:16" ht="16.5" customHeight="1">
      <c r="A13" s="136" t="s">
        <v>167</v>
      </c>
      <c r="B13" s="136" t="s">
        <v>166</v>
      </c>
      <c r="C13" s="136"/>
      <c r="D13" s="136"/>
      <c r="E13" s="136"/>
      <c r="F13" s="136"/>
      <c r="G13" s="136"/>
      <c r="H13" s="136"/>
      <c r="I13" s="136"/>
      <c r="J13" s="136"/>
      <c r="K13" s="136"/>
      <c r="L13" s="133"/>
      <c r="M13" s="133"/>
      <c r="N13" s="133"/>
      <c r="O13" s="133"/>
    </row>
    <row r="14" spans="1:16" ht="16.5" customHeight="1">
      <c r="A14" s="136"/>
      <c r="B14" s="136"/>
      <c r="C14" s="136"/>
      <c r="D14" s="136"/>
      <c r="E14" s="136"/>
      <c r="F14" s="136"/>
      <c r="G14" s="136"/>
      <c r="H14" s="136"/>
      <c r="I14" s="136"/>
      <c r="J14" s="136"/>
      <c r="K14" s="136"/>
      <c r="L14" s="133"/>
      <c r="M14" s="133"/>
      <c r="N14" s="133"/>
      <c r="O14" s="133"/>
    </row>
    <row r="15" spans="1:16" ht="16.5" customHeight="1">
      <c r="A15" s="136"/>
      <c r="B15" s="307"/>
      <c r="C15" s="307"/>
      <c r="D15" s="307"/>
      <c r="E15" s="307"/>
      <c r="F15" s="307"/>
      <c r="G15" s="307"/>
      <c r="H15" s="307"/>
      <c r="I15" s="307"/>
      <c r="J15" s="307"/>
      <c r="K15" s="307"/>
      <c r="L15" s="133"/>
      <c r="M15" s="133"/>
      <c r="N15" s="133"/>
      <c r="O15" s="133"/>
    </row>
    <row r="16" spans="1:16" ht="16.5" customHeight="1">
      <c r="A16" s="136"/>
      <c r="B16" s="307"/>
      <c r="C16" s="307"/>
      <c r="D16" s="307"/>
      <c r="E16" s="307"/>
      <c r="F16" s="307"/>
      <c r="G16" s="307"/>
      <c r="H16" s="307"/>
      <c r="I16" s="307"/>
      <c r="J16" s="307"/>
      <c r="K16" s="307"/>
      <c r="L16" s="133"/>
      <c r="M16" s="133"/>
      <c r="N16" s="133"/>
      <c r="O16" s="133"/>
    </row>
    <row r="18" spans="1:6">
      <c r="A18" s="306"/>
      <c r="B18" s="80"/>
      <c r="C18" s="80"/>
      <c r="D18" s="80"/>
      <c r="E18" s="80"/>
      <c r="F18" s="80"/>
    </row>
    <row r="19" spans="1:6">
      <c r="A19" s="305"/>
      <c r="B19" s="304"/>
      <c r="C19" s="304"/>
      <c r="D19" s="304"/>
      <c r="E19" s="304"/>
      <c r="F19" s="304"/>
    </row>
    <row r="20" spans="1:6">
      <c r="A20" s="205"/>
      <c r="B20" s="80"/>
      <c r="C20" s="80"/>
      <c r="D20" s="80"/>
      <c r="E20" s="80"/>
      <c r="F20" s="80"/>
    </row>
    <row r="21" spans="1:6">
      <c r="A21" s="205"/>
      <c r="B21" s="80"/>
      <c r="C21" s="80"/>
      <c r="D21" s="80"/>
      <c r="E21" s="80"/>
      <c r="F21" s="80"/>
    </row>
  </sheetData>
  <mergeCells count="4">
    <mergeCell ref="M2:O2"/>
    <mergeCell ref="B12:K12"/>
    <mergeCell ref="B2:F2"/>
    <mergeCell ref="A2:A3"/>
  </mergeCells>
  <phoneticPr fontId="4"/>
  <printOptions horizontalCentered="1"/>
  <pageMargins left="0.78740157480314965" right="0.78740157480314965" top="0.78740157480314965" bottom="0.78740157480314965" header="0.51181102362204722" footer="0.51181102362204722"/>
  <headerFooter alignWithMargins="0"/>
  <colBreaks count="1" manualBreakCount="1">
    <brk id="11" max="1048575" man="1"/>
  </colBreaks>
</worksheet>
</file>