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charts/chart41.xml" ContentType="application/vnd.openxmlformats-officedocument.drawingml.chart+xml"/>
  <Override PartName="/xl/charts/chart42.xml" ContentType="application/vnd.openxmlformats-officedocument.drawingml.chart+xml"/>
  <Override PartName="/xl/charts/style40.xml" ContentType="application/vnd.ms-office.chartstyle+xml"/>
  <Override PartName="/xl/charts/colors4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10庶務\011各種アンケート調査\令和元年度調査\02 初期臨床研修医アンケート調査\02 集計作業\作業中\オープンデータ用\"/>
    </mc:Choice>
  </mc:AlternateContent>
  <bookViews>
    <workbookView xWindow="0" yWindow="0" windowWidth="19200" windowHeight="7230" tabRatio="846"/>
  </bookViews>
  <sheets>
    <sheet name=" R1結果 (グラフ入り)" sheetId="4" r:id="rId1"/>
  </sheets>
  <externalReferences>
    <externalReference r:id="rId2"/>
  </externalReferences>
  <definedNames>
    <definedName name="_xlnm.Print_Area" localSheetId="0">' R1結果 (グラフ入り)'!$A$1:$L$826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4" l="1"/>
  <c r="E31" i="4" s="1"/>
  <c r="D85" i="4" l="1"/>
  <c r="D73" i="4"/>
  <c r="D66" i="4"/>
  <c r="D52" i="4"/>
  <c r="D38" i="4"/>
  <c r="D21" i="4"/>
  <c r="G760" i="4"/>
  <c r="H756" i="4" s="1"/>
  <c r="H702" i="4"/>
  <c r="I700" i="4" s="1"/>
  <c r="E49" i="4" l="1"/>
  <c r="E42" i="4"/>
  <c r="M59" i="4"/>
  <c r="M64" i="4"/>
  <c r="M63" i="4"/>
  <c r="M62" i="4"/>
  <c r="M60" i="4"/>
  <c r="M56" i="4"/>
  <c r="M57" i="4"/>
  <c r="M61" i="4"/>
  <c r="E56" i="4"/>
  <c r="E58" i="4"/>
  <c r="E60" i="4"/>
  <c r="E61" i="4"/>
  <c r="M58" i="4"/>
  <c r="E57" i="4"/>
  <c r="E62" i="4"/>
  <c r="E59" i="4"/>
  <c r="E63" i="4"/>
  <c r="E64" i="4"/>
  <c r="E36" i="4"/>
  <c r="E37" i="4"/>
  <c r="E30" i="4"/>
  <c r="E71" i="4"/>
  <c r="E70" i="4"/>
  <c r="H751" i="4"/>
  <c r="H753" i="4"/>
  <c r="H755" i="4"/>
  <c r="H757" i="4"/>
  <c r="I701" i="4"/>
  <c r="H754" i="4"/>
  <c r="H758" i="4"/>
  <c r="I697" i="4"/>
  <c r="I693" i="4"/>
  <c r="H752" i="4"/>
  <c r="I694" i="4"/>
  <c r="I698" i="4"/>
  <c r="I695" i="4"/>
  <c r="I699" i="4"/>
  <c r="I696" i="4"/>
  <c r="H523" i="4"/>
  <c r="D415" i="4"/>
  <c r="E414" i="4" s="1"/>
  <c r="F391" i="4"/>
  <c r="G390" i="4" s="1"/>
  <c r="E66" i="4" l="1"/>
  <c r="E38" i="4"/>
  <c r="E32" i="4"/>
  <c r="E73" i="4"/>
  <c r="G385" i="4"/>
  <c r="G389" i="4"/>
  <c r="I702" i="4"/>
  <c r="G384" i="4"/>
  <c r="G387" i="4"/>
  <c r="E413" i="4"/>
  <c r="G383" i="4"/>
  <c r="G388" i="4"/>
  <c r="G386" i="4"/>
  <c r="J379" i="4"/>
  <c r="F379" i="4"/>
  <c r="G373" i="4" s="1"/>
  <c r="H379" i="4"/>
  <c r="I375" i="4" s="1"/>
  <c r="G378" i="4" l="1"/>
  <c r="E415" i="4"/>
  <c r="G391" i="4"/>
  <c r="G371" i="4"/>
  <c r="G375" i="4"/>
  <c r="G374" i="4"/>
  <c r="G376" i="4"/>
  <c r="I372" i="4"/>
  <c r="I371" i="4"/>
  <c r="I376" i="4"/>
  <c r="G372" i="4"/>
  <c r="I373" i="4"/>
  <c r="I377" i="4"/>
  <c r="G377" i="4"/>
  <c r="I378" i="4"/>
  <c r="I374" i="4"/>
  <c r="E365" i="4"/>
  <c r="F361" i="4" s="1"/>
  <c r="G379" i="4" l="1"/>
  <c r="I379" i="4"/>
  <c r="F364" i="4"/>
  <c r="F362" i="4"/>
  <c r="F363" i="4"/>
  <c r="F360" i="4"/>
  <c r="H244" i="4"/>
  <c r="H243" i="4"/>
  <c r="H242" i="4"/>
  <c r="H241" i="4"/>
  <c r="I222" i="4"/>
  <c r="E141" i="4"/>
  <c r="G141" i="4"/>
  <c r="H137" i="4" s="1"/>
  <c r="I791" i="4"/>
  <c r="F137" i="4" l="1"/>
  <c r="F131" i="4"/>
  <c r="F132" i="4"/>
  <c r="F130" i="4"/>
  <c r="F133" i="4"/>
  <c r="F365" i="4"/>
  <c r="F136" i="4"/>
  <c r="H134" i="4"/>
  <c r="F138" i="4"/>
  <c r="H130" i="4"/>
  <c r="F134" i="4"/>
  <c r="F139" i="4"/>
  <c r="H136" i="4"/>
  <c r="H135" i="4"/>
  <c r="F135" i="4"/>
  <c r="H133" i="4"/>
  <c r="H139" i="4"/>
  <c r="H138" i="4"/>
  <c r="H132" i="4"/>
  <c r="H131" i="4"/>
  <c r="L791" i="4"/>
  <c r="K791" i="4"/>
  <c r="J791" i="4"/>
  <c r="L760" i="4"/>
  <c r="K760" i="4"/>
  <c r="J760" i="4"/>
  <c r="I760" i="4"/>
  <c r="H760" i="4"/>
  <c r="L733" i="4"/>
  <c r="K733" i="4"/>
  <c r="I733" i="4"/>
  <c r="K675" i="4"/>
  <c r="J647" i="4"/>
  <c r="H647" i="4"/>
  <c r="J623" i="4"/>
  <c r="I623" i="4"/>
  <c r="G623" i="4"/>
  <c r="H564" i="4"/>
  <c r="J545" i="4"/>
  <c r="K541" i="4" s="1"/>
  <c r="I545" i="4"/>
  <c r="H545" i="4"/>
  <c r="J523" i="4"/>
  <c r="I523" i="4"/>
  <c r="G523" i="4"/>
  <c r="H497" i="4"/>
  <c r="I483" i="4" s="1"/>
  <c r="H467" i="4"/>
  <c r="I467" i="4"/>
  <c r="K467" i="4"/>
  <c r="J467" i="4"/>
  <c r="G455" i="4"/>
  <c r="E454" i="4"/>
  <c r="G445" i="4"/>
  <c r="G435" i="4"/>
  <c r="I426" i="4"/>
  <c r="H426" i="4"/>
  <c r="G426" i="4"/>
  <c r="F426" i="4"/>
  <c r="J391" i="4"/>
  <c r="H391" i="4"/>
  <c r="G344" i="4"/>
  <c r="G365" i="4"/>
  <c r="G354" i="4"/>
  <c r="G334" i="4"/>
  <c r="H330" i="4" s="1"/>
  <c r="H320" i="4"/>
  <c r="H321" i="4"/>
  <c r="H322" i="4"/>
  <c r="H323" i="4"/>
  <c r="G324" i="4"/>
  <c r="G314" i="4"/>
  <c r="H312" i="4" s="1"/>
  <c r="H304" i="4"/>
  <c r="G304" i="4"/>
  <c r="H294" i="4"/>
  <c r="G294" i="4"/>
  <c r="H284" i="4"/>
  <c r="G284" i="4"/>
  <c r="H274" i="4"/>
  <c r="G274" i="4"/>
  <c r="H265" i="4"/>
  <c r="G265" i="4"/>
  <c r="G255" i="4"/>
  <c r="H222" i="4"/>
  <c r="F209" i="4"/>
  <c r="G206" i="4" s="1"/>
  <c r="D209" i="4"/>
  <c r="H177" i="4"/>
  <c r="J141" i="4"/>
  <c r="I141" i="4"/>
  <c r="H125" i="4"/>
  <c r="I122" i="4" s="1"/>
  <c r="F125" i="4"/>
  <c r="D125" i="4"/>
  <c r="E123" i="4" s="1"/>
  <c r="H116" i="4"/>
  <c r="I113" i="4" s="1"/>
  <c r="F116" i="4"/>
  <c r="G112" i="4" s="1"/>
  <c r="D116" i="4"/>
  <c r="E113" i="4" s="1"/>
  <c r="I105" i="4"/>
  <c r="H105" i="4"/>
  <c r="F105" i="4"/>
  <c r="G101" i="4" s="1"/>
  <c r="D105" i="4"/>
  <c r="E102" i="4" s="1"/>
  <c r="I95" i="4"/>
  <c r="H95" i="4"/>
  <c r="F95" i="4"/>
  <c r="G93" i="4" s="1"/>
  <c r="D95" i="4"/>
  <c r="E90" i="4" s="1"/>
  <c r="I85" i="4"/>
  <c r="H85" i="4"/>
  <c r="G85" i="4"/>
  <c r="F85" i="4"/>
  <c r="I73" i="4"/>
  <c r="H73" i="4"/>
  <c r="G73" i="4"/>
  <c r="F73" i="4"/>
  <c r="I66" i="4"/>
  <c r="H66" i="4"/>
  <c r="F52" i="4"/>
  <c r="G57" i="4" s="1"/>
  <c r="F66" i="4"/>
  <c r="E43" i="4"/>
  <c r="F53" i="4"/>
  <c r="H67" i="4"/>
  <c r="F67" i="4"/>
  <c r="H53" i="4"/>
  <c r="J730" i="4" l="1"/>
  <c r="J727" i="4"/>
  <c r="J723" i="4"/>
  <c r="J731" i="4"/>
  <c r="J726" i="4"/>
  <c r="J729" i="4"/>
  <c r="J725" i="4"/>
  <c r="J728" i="4"/>
  <c r="J724" i="4"/>
  <c r="I563" i="4"/>
  <c r="I559" i="4"/>
  <c r="I561" i="4"/>
  <c r="I562" i="4"/>
  <c r="I560" i="4"/>
  <c r="L674" i="4"/>
  <c r="L673" i="4"/>
  <c r="L671" i="4"/>
  <c r="L670" i="4"/>
  <c r="L672" i="4"/>
  <c r="H621" i="4"/>
  <c r="H615" i="4"/>
  <c r="H620" i="4"/>
  <c r="H619" i="4"/>
  <c r="H618" i="4"/>
  <c r="I390" i="4"/>
  <c r="I386" i="4"/>
  <c r="I388" i="4"/>
  <c r="I383" i="4"/>
  <c r="I389" i="4"/>
  <c r="I385" i="4"/>
  <c r="I384" i="4"/>
  <c r="I387" i="4"/>
  <c r="H434" i="4"/>
  <c r="H433" i="4"/>
  <c r="H432" i="4"/>
  <c r="H431" i="4"/>
  <c r="K386" i="4"/>
  <c r="K383" i="4"/>
  <c r="K390" i="4"/>
  <c r="K385" i="4"/>
  <c r="K388" i="4"/>
  <c r="K384" i="4"/>
  <c r="K387" i="4"/>
  <c r="H454" i="4"/>
  <c r="H453" i="4"/>
  <c r="H452" i="4"/>
  <c r="H451" i="4"/>
  <c r="H444" i="4"/>
  <c r="H443" i="4"/>
  <c r="H442" i="4"/>
  <c r="H441" i="4"/>
  <c r="H350" i="4"/>
  <c r="H353" i="4"/>
  <c r="H352" i="4"/>
  <c r="H351" i="4"/>
  <c r="H342" i="4"/>
  <c r="H341" i="4"/>
  <c r="H340" i="4"/>
  <c r="H343" i="4"/>
  <c r="H364" i="4"/>
  <c r="H360" i="4"/>
  <c r="H363" i="4"/>
  <c r="H361" i="4"/>
  <c r="H362" i="4"/>
  <c r="H254" i="4"/>
  <c r="H253" i="4"/>
  <c r="H252" i="4"/>
  <c r="H251" i="4"/>
  <c r="K374" i="4"/>
  <c r="K372" i="4"/>
  <c r="K371" i="4"/>
  <c r="I492" i="4"/>
  <c r="E207" i="4"/>
  <c r="E206" i="4"/>
  <c r="I494" i="4"/>
  <c r="I487" i="4"/>
  <c r="G115" i="4"/>
  <c r="I115" i="4"/>
  <c r="G114" i="4"/>
  <c r="G111" i="4"/>
  <c r="G113" i="4"/>
  <c r="G42" i="4"/>
  <c r="I486" i="4"/>
  <c r="K540" i="4"/>
  <c r="G46" i="4"/>
  <c r="G64" i="4"/>
  <c r="I173" i="4"/>
  <c r="I169" i="4"/>
  <c r="I165" i="4"/>
  <c r="I172" i="4"/>
  <c r="I168" i="4"/>
  <c r="I166" i="4"/>
  <c r="I176" i="4"/>
  <c r="I174" i="4"/>
  <c r="I170" i="4"/>
  <c r="I175" i="4"/>
  <c r="I171" i="4"/>
  <c r="I167" i="4"/>
  <c r="E344" i="4"/>
  <c r="G47" i="4"/>
  <c r="G59" i="4"/>
  <c r="G103" i="4"/>
  <c r="G49" i="4"/>
  <c r="G56" i="4"/>
  <c r="G100" i="4"/>
  <c r="E334" i="4"/>
  <c r="G791" i="4"/>
  <c r="F141" i="4"/>
  <c r="E623" i="4"/>
  <c r="G208" i="4"/>
  <c r="H333" i="4"/>
  <c r="K544" i="4"/>
  <c r="G43" i="4"/>
  <c r="E50" i="4"/>
  <c r="G63" i="4"/>
  <c r="G205" i="4"/>
  <c r="E294" i="4"/>
  <c r="E324" i="4"/>
  <c r="H332" i="4"/>
  <c r="K542" i="4"/>
  <c r="E46" i="4"/>
  <c r="I112" i="4"/>
  <c r="E208" i="4"/>
  <c r="G207" i="4"/>
  <c r="E245" i="4"/>
  <c r="H245" i="4"/>
  <c r="E304" i="4"/>
  <c r="H331" i="4"/>
  <c r="F467" i="4"/>
  <c r="G460" i="4" s="1"/>
  <c r="I493" i="4"/>
  <c r="I489" i="4"/>
  <c r="I484" i="4"/>
  <c r="G45" i="4"/>
  <c r="G50" i="4"/>
  <c r="E45" i="4"/>
  <c r="G60" i="4"/>
  <c r="I111" i="4"/>
  <c r="I121" i="4"/>
  <c r="E205" i="4"/>
  <c r="H311" i="4"/>
  <c r="H324" i="4"/>
  <c r="K376" i="4"/>
  <c r="I495" i="4"/>
  <c r="I488" i="4"/>
  <c r="E523" i="4"/>
  <c r="E314" i="4"/>
  <c r="E455" i="4"/>
  <c r="I114" i="4"/>
  <c r="F702" i="4"/>
  <c r="G121" i="4"/>
  <c r="G122" i="4"/>
  <c r="G123" i="4"/>
  <c r="E284" i="4"/>
  <c r="E255" i="4"/>
  <c r="F564" i="4"/>
  <c r="G90" i="4"/>
  <c r="G91" i="4"/>
  <c r="G92" i="4"/>
  <c r="E265" i="4"/>
  <c r="D426" i="4"/>
  <c r="E274" i="4"/>
  <c r="H310" i="4"/>
  <c r="K378" i="4"/>
  <c r="F497" i="4"/>
  <c r="G490" i="4" s="1"/>
  <c r="I485" i="4"/>
  <c r="I491" i="4"/>
  <c r="I490" i="4"/>
  <c r="I496" i="4"/>
  <c r="D597" i="4"/>
  <c r="F647" i="4"/>
  <c r="E48" i="4"/>
  <c r="E44" i="4"/>
  <c r="G62" i="4"/>
  <c r="G58" i="4"/>
  <c r="G102" i="4"/>
  <c r="I124" i="4"/>
  <c r="K375" i="4"/>
  <c r="E435" i="4"/>
  <c r="E445" i="4"/>
  <c r="G733" i="4"/>
  <c r="G44" i="4"/>
  <c r="G48" i="4"/>
  <c r="E47" i="4"/>
  <c r="G61" i="4"/>
  <c r="F177" i="4"/>
  <c r="F222" i="4"/>
  <c r="G214" i="4" s="1"/>
  <c r="H313" i="4"/>
  <c r="E354" i="4"/>
  <c r="K373" i="4"/>
  <c r="F545" i="4"/>
  <c r="K539" i="4"/>
  <c r="K543" i="4"/>
  <c r="I675" i="4"/>
  <c r="H141" i="4"/>
  <c r="E122" i="4"/>
  <c r="E121" i="4"/>
  <c r="E115" i="4"/>
  <c r="E112" i="4"/>
  <c r="E114" i="4"/>
  <c r="E111" i="4"/>
  <c r="E103" i="4"/>
  <c r="E101" i="4"/>
  <c r="E100" i="4"/>
  <c r="E93" i="4"/>
  <c r="E92" i="4"/>
  <c r="E91" i="4"/>
  <c r="E82" i="4"/>
  <c r="E81" i="4"/>
  <c r="E83" i="4"/>
  <c r="E80" i="4"/>
  <c r="F261" i="4" l="1"/>
  <c r="F264" i="4"/>
  <c r="H786" i="4"/>
  <c r="H780" i="4"/>
  <c r="H779" i="4"/>
  <c r="L675" i="4"/>
  <c r="H785" i="4"/>
  <c r="H782" i="4"/>
  <c r="H778" i="4"/>
  <c r="H781" i="4"/>
  <c r="H784" i="4"/>
  <c r="H783" i="4"/>
  <c r="G701" i="4"/>
  <c r="G697" i="4"/>
  <c r="G693" i="4"/>
  <c r="G700" i="4"/>
  <c r="G696" i="4"/>
  <c r="G694" i="4"/>
  <c r="G699" i="4"/>
  <c r="G695" i="4"/>
  <c r="G698" i="4"/>
  <c r="H728" i="4"/>
  <c r="H724" i="4"/>
  <c r="H730" i="4"/>
  <c r="H727" i="4"/>
  <c r="H731" i="4"/>
  <c r="H726" i="4"/>
  <c r="H729" i="4"/>
  <c r="H725" i="4"/>
  <c r="H723" i="4"/>
  <c r="G645" i="4"/>
  <c r="G642" i="4"/>
  <c r="E595" i="4"/>
  <c r="E588" i="4"/>
  <c r="E587" i="4"/>
  <c r="E582" i="4"/>
  <c r="F597" i="4" s="1"/>
  <c r="E579" i="4"/>
  <c r="E583" i="4"/>
  <c r="E586" i="4"/>
  <c r="E596" i="4"/>
  <c r="E592" i="4"/>
  <c r="E584" i="4"/>
  <c r="E576" i="4"/>
  <c r="E594" i="4"/>
  <c r="E589" i="4"/>
  <c r="E591" i="4"/>
  <c r="E580" i="4"/>
  <c r="E581" i="4"/>
  <c r="E593" i="4"/>
  <c r="E585" i="4"/>
  <c r="E577" i="4"/>
  <c r="E590" i="4"/>
  <c r="E578" i="4"/>
  <c r="H455" i="4"/>
  <c r="J674" i="4"/>
  <c r="J670" i="4"/>
  <c r="J673" i="4"/>
  <c r="J672" i="4"/>
  <c r="J671" i="4"/>
  <c r="H445" i="4"/>
  <c r="G541" i="4"/>
  <c r="G539" i="4"/>
  <c r="I564" i="4"/>
  <c r="H623" i="4"/>
  <c r="G560" i="4"/>
  <c r="G561" i="4"/>
  <c r="G563" i="4"/>
  <c r="G559" i="4"/>
  <c r="G562" i="4"/>
  <c r="I391" i="4"/>
  <c r="F619" i="4"/>
  <c r="F618" i="4"/>
  <c r="F620" i="4"/>
  <c r="F621" i="4"/>
  <c r="F615" i="4"/>
  <c r="E421" i="4"/>
  <c r="E424" i="4"/>
  <c r="E420" i="4"/>
  <c r="E423" i="4"/>
  <c r="E422" i="4"/>
  <c r="K391" i="4"/>
  <c r="F453" i="4"/>
  <c r="F451" i="4"/>
  <c r="F452" i="4"/>
  <c r="F434" i="4"/>
  <c r="F433" i="4"/>
  <c r="F431" i="4"/>
  <c r="F432" i="4"/>
  <c r="F444" i="4"/>
  <c r="F443" i="4"/>
  <c r="F441" i="4"/>
  <c r="F442" i="4"/>
  <c r="N517" i="4"/>
  <c r="F516" i="4"/>
  <c r="N513" i="4" s="1"/>
  <c r="F521" i="4"/>
  <c r="N516" i="4" s="1"/>
  <c r="F518" i="4"/>
  <c r="N515" i="4" s="1"/>
  <c r="F517" i="4"/>
  <c r="N514" i="4" s="1"/>
  <c r="H435" i="4"/>
  <c r="F454" i="4"/>
  <c r="K379" i="4"/>
  <c r="F333" i="4"/>
  <c r="F332" i="4"/>
  <c r="F331" i="4"/>
  <c r="F330" i="4"/>
  <c r="F244" i="4"/>
  <c r="F243" i="4"/>
  <c r="F242" i="4"/>
  <c r="F241" i="4"/>
  <c r="F310" i="4"/>
  <c r="F313" i="4"/>
  <c r="F311" i="4"/>
  <c r="F312" i="4"/>
  <c r="F340" i="4"/>
  <c r="F343" i="4"/>
  <c r="F342" i="4"/>
  <c r="F341" i="4"/>
  <c r="H255" i="4"/>
  <c r="H344" i="4"/>
  <c r="F253" i="4"/>
  <c r="F252" i="4"/>
  <c r="F251" i="4"/>
  <c r="F254" i="4"/>
  <c r="F300" i="4"/>
  <c r="F303" i="4"/>
  <c r="F302" i="4"/>
  <c r="F301" i="4"/>
  <c r="H365" i="4"/>
  <c r="F271" i="4"/>
  <c r="F270" i="4"/>
  <c r="F273" i="4"/>
  <c r="F272" i="4"/>
  <c r="F291" i="4"/>
  <c r="F290" i="4"/>
  <c r="F293" i="4"/>
  <c r="F292" i="4"/>
  <c r="F351" i="4"/>
  <c r="F350" i="4"/>
  <c r="F352" i="4"/>
  <c r="F353" i="4"/>
  <c r="F262" i="4"/>
  <c r="F263" i="4"/>
  <c r="F281" i="4"/>
  <c r="F280" i="4"/>
  <c r="F283" i="4"/>
  <c r="F282" i="4"/>
  <c r="F320" i="4"/>
  <c r="F323" i="4"/>
  <c r="F322" i="4"/>
  <c r="F321" i="4"/>
  <c r="H354" i="4"/>
  <c r="G215" i="4"/>
  <c r="G221" i="4"/>
  <c r="G216" i="4"/>
  <c r="G220" i="4"/>
  <c r="G218" i="4"/>
  <c r="G219" i="4"/>
  <c r="G217" i="4"/>
  <c r="G105" i="4"/>
  <c r="I125" i="4"/>
  <c r="G209" i="4"/>
  <c r="G116" i="4"/>
  <c r="G461" i="4"/>
  <c r="G464" i="4"/>
  <c r="G66" i="4"/>
  <c r="E52" i="4"/>
  <c r="I497" i="4"/>
  <c r="I177" i="4"/>
  <c r="G176" i="4"/>
  <c r="G174" i="4"/>
  <c r="G170" i="4"/>
  <c r="G173" i="4"/>
  <c r="G169" i="4"/>
  <c r="G165" i="4"/>
  <c r="G175" i="4"/>
  <c r="G171" i="4"/>
  <c r="G167" i="4"/>
  <c r="G172" i="4"/>
  <c r="G168" i="4"/>
  <c r="G166" i="4"/>
  <c r="J733" i="4"/>
  <c r="G463" i="4"/>
  <c r="H334" i="4"/>
  <c r="E209" i="4"/>
  <c r="G125" i="4"/>
  <c r="I116" i="4"/>
  <c r="E116" i="4"/>
  <c r="E125" i="4"/>
  <c r="K545" i="4"/>
  <c r="G465" i="4"/>
  <c r="G95" i="4"/>
  <c r="G462" i="4"/>
  <c r="G492" i="4"/>
  <c r="G491" i="4"/>
  <c r="G493" i="4"/>
  <c r="G483" i="4"/>
  <c r="G494" i="4"/>
  <c r="G486" i="4"/>
  <c r="G484" i="4"/>
  <c r="G495" i="4"/>
  <c r="G488" i="4"/>
  <c r="H314" i="4"/>
  <c r="G496" i="4"/>
  <c r="G543" i="4"/>
  <c r="G540" i="4"/>
  <c r="G542" i="4"/>
  <c r="G487" i="4"/>
  <c r="G489" i="4"/>
  <c r="G485" i="4"/>
  <c r="E105" i="4"/>
  <c r="E95" i="4"/>
  <c r="E85" i="4"/>
  <c r="G593" i="4" l="1"/>
  <c r="G577" i="4"/>
  <c r="G592" i="4"/>
  <c r="G595" i="4"/>
  <c r="G579" i="4"/>
  <c r="G591" i="4"/>
  <c r="G578" i="4"/>
  <c r="G581" i="4"/>
  <c r="G586" i="4"/>
  <c r="G576" i="4"/>
  <c r="G583" i="4"/>
  <c r="G585" i="4"/>
  <c r="G584" i="4"/>
  <c r="G588" i="4"/>
  <c r="G580" i="4"/>
  <c r="G594" i="4"/>
  <c r="G596" i="4"/>
  <c r="G587" i="4"/>
  <c r="G589" i="4"/>
  <c r="G590" i="4"/>
  <c r="G582" i="4"/>
  <c r="H597" i="4" s="1"/>
  <c r="J675" i="4"/>
  <c r="G647" i="4"/>
  <c r="G702" i="4"/>
  <c r="F455" i="4"/>
  <c r="E426" i="4"/>
  <c r="G564" i="4"/>
  <c r="E597" i="4"/>
  <c r="G545" i="4"/>
  <c r="F623" i="4"/>
  <c r="F523" i="4"/>
  <c r="F445" i="4"/>
  <c r="F435" i="4"/>
  <c r="G497" i="4"/>
  <c r="F245" i="4"/>
  <c r="F334" i="4"/>
  <c r="F304" i="4"/>
  <c r="F324" i="4"/>
  <c r="F284" i="4"/>
  <c r="F265" i="4"/>
  <c r="F354" i="4"/>
  <c r="F294" i="4"/>
  <c r="F274" i="4"/>
  <c r="F255" i="4"/>
  <c r="F344" i="4"/>
  <c r="F314" i="4"/>
  <c r="G222" i="4"/>
  <c r="G177" i="4"/>
  <c r="G467" i="4"/>
  <c r="I583" i="4" l="1"/>
  <c r="I596" i="4"/>
  <c r="I578" i="4"/>
  <c r="I587" i="4"/>
  <c r="I589" i="4"/>
  <c r="I586" i="4"/>
  <c r="I595" i="4"/>
  <c r="I580" i="4"/>
  <c r="I577" i="4"/>
  <c r="I588" i="4"/>
  <c r="I581" i="4"/>
  <c r="I591" i="4"/>
  <c r="I590" i="4"/>
  <c r="I576" i="4"/>
  <c r="I582" i="4"/>
  <c r="I585" i="4"/>
  <c r="I592" i="4"/>
  <c r="I579" i="4"/>
  <c r="I593" i="4"/>
  <c r="I584" i="4"/>
  <c r="I594" i="4"/>
  <c r="G597" i="4"/>
  <c r="H791" i="4"/>
  <c r="H733" i="4"/>
  <c r="I597" i="4" l="1"/>
</calcChain>
</file>

<file path=xl/sharedStrings.xml><?xml version="1.0" encoding="utf-8"?>
<sst xmlns="http://schemas.openxmlformats.org/spreadsheetml/2006/main" count="880" uniqueCount="348">
  <si>
    <t>その他</t>
    <rPh sb="2" eb="3">
      <t>タ</t>
    </rPh>
    <phoneticPr fontId="1"/>
  </si>
  <si>
    <t>特になし</t>
    <rPh sb="0" eb="1">
      <t>トク</t>
    </rPh>
    <phoneticPr fontId="1"/>
  </si>
  <si>
    <t>まだ決めていない</t>
    <rPh sb="2" eb="3">
      <t>キ</t>
    </rPh>
    <phoneticPr fontId="1"/>
  </si>
  <si>
    <t>初期臨床研修中</t>
    <rPh sb="0" eb="2">
      <t>ショキ</t>
    </rPh>
    <rPh sb="2" eb="4">
      <t>リンショウ</t>
    </rPh>
    <rPh sb="4" eb="7">
      <t>ケンシュウチュウ</t>
    </rPh>
    <phoneticPr fontId="1"/>
  </si>
  <si>
    <t>未定</t>
    <rPh sb="0" eb="2">
      <t>ミテイ</t>
    </rPh>
    <phoneticPr fontId="1"/>
  </si>
  <si>
    <t>形成外科</t>
    <rPh sb="0" eb="2">
      <t>ケイセイ</t>
    </rPh>
    <rPh sb="2" eb="4">
      <t>ゲカ</t>
    </rPh>
    <phoneticPr fontId="1"/>
  </si>
  <si>
    <t>救急科</t>
    <rPh sb="0" eb="3">
      <t>キュウキュウカ</t>
    </rPh>
    <phoneticPr fontId="1"/>
  </si>
  <si>
    <t>麻酔科</t>
    <rPh sb="0" eb="3">
      <t>マスイカ</t>
    </rPh>
    <phoneticPr fontId="1"/>
  </si>
  <si>
    <t>脳神経外科</t>
    <rPh sb="0" eb="3">
      <t>ノウシンケイ</t>
    </rPh>
    <rPh sb="3" eb="5">
      <t>ゲカ</t>
    </rPh>
    <phoneticPr fontId="1"/>
  </si>
  <si>
    <t>耳鼻咽喉科</t>
    <rPh sb="0" eb="2">
      <t>ジビ</t>
    </rPh>
    <rPh sb="2" eb="5">
      <t>インコウカ</t>
    </rPh>
    <phoneticPr fontId="1"/>
  </si>
  <si>
    <t>眼科</t>
    <rPh sb="0" eb="2">
      <t>ガンカ</t>
    </rPh>
    <phoneticPr fontId="1"/>
  </si>
  <si>
    <t>精神科</t>
    <rPh sb="0" eb="3">
      <t>セイシンカ</t>
    </rPh>
    <phoneticPr fontId="1"/>
  </si>
  <si>
    <t>小児科</t>
    <rPh sb="0" eb="3">
      <t>ショウニカ</t>
    </rPh>
    <phoneticPr fontId="1"/>
  </si>
  <si>
    <t>処遇が良い</t>
    <rPh sb="0" eb="2">
      <t>ショグウ</t>
    </rPh>
    <rPh sb="3" eb="4">
      <t>ヨ</t>
    </rPh>
    <phoneticPr fontId="1"/>
  </si>
  <si>
    <t>労働環境が良い</t>
    <rPh sb="0" eb="2">
      <t>ロウドウ</t>
    </rPh>
    <rPh sb="2" eb="4">
      <t>カンキョウ</t>
    </rPh>
    <rPh sb="5" eb="6">
      <t>ヨ</t>
    </rPh>
    <phoneticPr fontId="1"/>
  </si>
  <si>
    <t>臨床研修を受けた病院である</t>
    <rPh sb="0" eb="2">
      <t>リンショウ</t>
    </rPh>
    <rPh sb="2" eb="4">
      <t>ケンシュウ</t>
    </rPh>
    <rPh sb="5" eb="6">
      <t>ウ</t>
    </rPh>
    <rPh sb="8" eb="10">
      <t>ビョウイン</t>
    </rPh>
    <phoneticPr fontId="1"/>
  </si>
  <si>
    <t>出身大学である</t>
    <rPh sb="0" eb="2">
      <t>シュッシン</t>
    </rPh>
    <rPh sb="2" eb="4">
      <t>ダイガク</t>
    </rPh>
    <phoneticPr fontId="1"/>
  </si>
  <si>
    <t>医師不足地域での医療への情熱</t>
    <rPh sb="0" eb="2">
      <t>イシ</t>
    </rPh>
    <rPh sb="2" eb="4">
      <t>ブソク</t>
    </rPh>
    <rPh sb="4" eb="6">
      <t>チイキ</t>
    </rPh>
    <rPh sb="8" eb="10">
      <t>イリョウ</t>
    </rPh>
    <rPh sb="12" eb="14">
      <t>ジョウネツ</t>
    </rPh>
    <phoneticPr fontId="1"/>
  </si>
  <si>
    <t>診療所</t>
    <rPh sb="0" eb="3">
      <t>シンリョウジョ</t>
    </rPh>
    <phoneticPr fontId="1"/>
  </si>
  <si>
    <t>道外</t>
    <rPh sb="0" eb="2">
      <t>ドウガイ</t>
    </rPh>
    <phoneticPr fontId="1"/>
  </si>
  <si>
    <t>道内（旭川）</t>
    <rPh sb="0" eb="2">
      <t>ドウナイ</t>
    </rPh>
    <rPh sb="3" eb="5">
      <t>アサヒカワ</t>
    </rPh>
    <phoneticPr fontId="1"/>
  </si>
  <si>
    <t>道内（札幌）</t>
    <rPh sb="0" eb="2">
      <t>ドウナイ</t>
    </rPh>
    <rPh sb="3" eb="5">
      <t>サッポロ</t>
    </rPh>
    <phoneticPr fontId="1"/>
  </si>
  <si>
    <t>施設や設備の充実</t>
    <rPh sb="0" eb="2">
      <t>シセツ</t>
    </rPh>
    <rPh sb="3" eb="5">
      <t>セツビ</t>
    </rPh>
    <rPh sb="6" eb="8">
      <t>ジュウジツ</t>
    </rPh>
    <phoneticPr fontId="1"/>
  </si>
  <si>
    <t>職場の雰囲気</t>
    <rPh sb="0" eb="2">
      <t>ショクバ</t>
    </rPh>
    <rPh sb="3" eb="6">
      <t>フンイキ</t>
    </rPh>
    <phoneticPr fontId="1"/>
  </si>
  <si>
    <t>仕事のやりがい</t>
    <rPh sb="0" eb="2">
      <t>シゴト</t>
    </rPh>
    <phoneticPr fontId="1"/>
  </si>
  <si>
    <t>不満</t>
    <rPh sb="0" eb="2">
      <t>フマン</t>
    </rPh>
    <phoneticPr fontId="1"/>
  </si>
  <si>
    <t>満足</t>
    <rPh sb="0" eb="2">
      <t>マンゾク</t>
    </rPh>
    <phoneticPr fontId="1"/>
  </si>
  <si>
    <t>５年生</t>
    <rPh sb="1" eb="3">
      <t>ネンセイ</t>
    </rPh>
    <phoneticPr fontId="1"/>
  </si>
  <si>
    <t>４年生</t>
    <rPh sb="1" eb="3">
      <t>ネンセイ</t>
    </rPh>
    <phoneticPr fontId="1"/>
  </si>
  <si>
    <t>３年生以前</t>
    <rPh sb="1" eb="3">
      <t>ネンセイ</t>
    </rPh>
    <rPh sb="3" eb="5">
      <t>イゼン</t>
    </rPh>
    <phoneticPr fontId="1"/>
  </si>
  <si>
    <t>３箇所</t>
    <rPh sb="1" eb="3">
      <t>カショ</t>
    </rPh>
    <phoneticPr fontId="1"/>
  </si>
  <si>
    <t>２箇所</t>
    <rPh sb="1" eb="3">
      <t>カショ</t>
    </rPh>
    <phoneticPr fontId="1"/>
  </si>
  <si>
    <t>１箇所</t>
    <rPh sb="1" eb="3">
      <t>カショ</t>
    </rPh>
    <phoneticPr fontId="1"/>
  </si>
  <si>
    <t>４箇所以上</t>
    <rPh sb="1" eb="3">
      <t>カショ</t>
    </rPh>
    <rPh sb="3" eb="5">
      <t>イジョウ</t>
    </rPh>
    <phoneticPr fontId="1"/>
  </si>
  <si>
    <t>病院ホームページ</t>
    <rPh sb="0" eb="2">
      <t>ビョウイン</t>
    </rPh>
    <phoneticPr fontId="1"/>
  </si>
  <si>
    <t>都道府県ホームページ</t>
    <rPh sb="0" eb="4">
      <t>トドウフケン</t>
    </rPh>
    <phoneticPr fontId="1"/>
  </si>
  <si>
    <t>病院の施設・設備が充実している</t>
    <rPh sb="0" eb="2">
      <t>ビョウイン</t>
    </rPh>
    <rPh sb="3" eb="5">
      <t>シセツ</t>
    </rPh>
    <rPh sb="6" eb="8">
      <t>セツビ</t>
    </rPh>
    <rPh sb="9" eb="11">
      <t>ジュウジツ</t>
    </rPh>
    <phoneticPr fontId="1"/>
  </si>
  <si>
    <t>どちらかというと満足</t>
    <rPh sb="8" eb="10">
      <t>マンゾク</t>
    </rPh>
    <phoneticPr fontId="1"/>
  </si>
  <si>
    <t>どちらかというと不満</t>
    <rPh sb="8" eb="10">
      <t>フマン</t>
    </rPh>
    <phoneticPr fontId="1"/>
  </si>
  <si>
    <t>業務量全般について</t>
    <rPh sb="0" eb="3">
      <t>ギョウムリョウ</t>
    </rPh>
    <rPh sb="3" eb="5">
      <t>ゼンパン</t>
    </rPh>
    <phoneticPr fontId="1"/>
  </si>
  <si>
    <t>給与等（給与・手当等）</t>
    <rPh sb="0" eb="2">
      <t>キュウヨ</t>
    </rPh>
    <rPh sb="2" eb="3">
      <t>トウ</t>
    </rPh>
    <rPh sb="4" eb="6">
      <t>キュウヨ</t>
    </rPh>
    <rPh sb="7" eb="9">
      <t>テアテ</t>
    </rPh>
    <rPh sb="9" eb="10">
      <t>トウ</t>
    </rPh>
    <phoneticPr fontId="1"/>
  </si>
  <si>
    <t>研修環境について</t>
    <rPh sb="0" eb="2">
      <t>ケンシュウ</t>
    </rPh>
    <rPh sb="2" eb="4">
      <t>カンキョウ</t>
    </rPh>
    <phoneticPr fontId="1"/>
  </si>
  <si>
    <t>200床未満の病院</t>
    <rPh sb="3" eb="4">
      <t>ユカ</t>
    </rPh>
    <rPh sb="4" eb="6">
      <t>ミマン</t>
    </rPh>
    <rPh sb="7" eb="9">
      <t>ビョウイン</t>
    </rPh>
    <phoneticPr fontId="1"/>
  </si>
  <si>
    <t>出身大学の講座に所属予定</t>
    <rPh sb="0" eb="2">
      <t>シュッシン</t>
    </rPh>
    <rPh sb="2" eb="4">
      <t>ダイガク</t>
    </rPh>
    <rPh sb="5" eb="7">
      <t>コウザ</t>
    </rPh>
    <rPh sb="8" eb="10">
      <t>ショゾク</t>
    </rPh>
    <rPh sb="10" eb="12">
      <t>ヨテイ</t>
    </rPh>
    <phoneticPr fontId="1"/>
  </si>
  <si>
    <t>出身大学以外の講座に所属予定</t>
    <rPh sb="0" eb="2">
      <t>シュッシン</t>
    </rPh>
    <rPh sb="2" eb="4">
      <t>ダイガク</t>
    </rPh>
    <rPh sb="4" eb="6">
      <t>イガイ</t>
    </rPh>
    <rPh sb="7" eb="9">
      <t>コウザ</t>
    </rPh>
    <rPh sb="10" eb="12">
      <t>ショゾク</t>
    </rPh>
    <rPh sb="12" eb="14">
      <t>ヨテイ</t>
    </rPh>
    <phoneticPr fontId="1"/>
  </si>
  <si>
    <t>民間の専門研修プログラムに所属予定</t>
    <rPh sb="0" eb="2">
      <t>ミンカン</t>
    </rPh>
    <rPh sb="3" eb="5">
      <t>センモン</t>
    </rPh>
    <rPh sb="5" eb="7">
      <t>ケンシュウ</t>
    </rPh>
    <rPh sb="13" eb="15">
      <t>ショゾク</t>
    </rPh>
    <rPh sb="15" eb="17">
      <t>ヨテイ</t>
    </rPh>
    <phoneticPr fontId="1"/>
  </si>
  <si>
    <t>５年以上は継続して地域で勤務したい</t>
    <rPh sb="1" eb="2">
      <t>ネン</t>
    </rPh>
    <rPh sb="2" eb="4">
      <t>イジョウ</t>
    </rPh>
    <rPh sb="5" eb="7">
      <t>ケイゾク</t>
    </rPh>
    <rPh sb="9" eb="11">
      <t>チイキ</t>
    </rPh>
    <rPh sb="12" eb="14">
      <t>キンム</t>
    </rPh>
    <phoneticPr fontId="1"/>
  </si>
  <si>
    <t>10年以上は継続して地域で勤務したい</t>
    <rPh sb="2" eb="3">
      <t>ネン</t>
    </rPh>
    <rPh sb="3" eb="5">
      <t>イジョウ</t>
    </rPh>
    <rPh sb="6" eb="8">
      <t>ケイゾク</t>
    </rPh>
    <rPh sb="10" eb="12">
      <t>チイキ</t>
    </rPh>
    <rPh sb="13" eb="15">
      <t>キンム</t>
    </rPh>
    <phoneticPr fontId="1"/>
  </si>
  <si>
    <t>子どもの教育環境に不安があるため</t>
    <rPh sb="0" eb="1">
      <t>コ</t>
    </rPh>
    <rPh sb="4" eb="6">
      <t>キョウイク</t>
    </rPh>
    <rPh sb="6" eb="8">
      <t>カンキョウ</t>
    </rPh>
    <rPh sb="9" eb="11">
      <t>フアン</t>
    </rPh>
    <phoneticPr fontId="1"/>
  </si>
  <si>
    <t>家族の理解が得られないため</t>
    <rPh sb="0" eb="2">
      <t>カゾク</t>
    </rPh>
    <rPh sb="3" eb="5">
      <t>リカイ</t>
    </rPh>
    <rPh sb="6" eb="7">
      <t>エ</t>
    </rPh>
    <phoneticPr fontId="1"/>
  </si>
  <si>
    <t>商業・娯楽施設が充実していること</t>
    <rPh sb="0" eb="2">
      <t>ショウギョウ</t>
    </rPh>
    <rPh sb="3" eb="5">
      <t>ゴラク</t>
    </rPh>
    <rPh sb="5" eb="7">
      <t>シセツ</t>
    </rPh>
    <rPh sb="8" eb="10">
      <t>ジュウジツ</t>
    </rPh>
    <phoneticPr fontId="1"/>
  </si>
  <si>
    <t>現在の生活圏から交通の便が良く距離が近いこと</t>
    <rPh sb="0" eb="2">
      <t>ゲンザイ</t>
    </rPh>
    <rPh sb="3" eb="6">
      <t>セイカツケン</t>
    </rPh>
    <rPh sb="8" eb="10">
      <t>コウツウ</t>
    </rPh>
    <rPh sb="11" eb="12">
      <t>ベン</t>
    </rPh>
    <rPh sb="13" eb="14">
      <t>ヨ</t>
    </rPh>
    <rPh sb="15" eb="17">
      <t>キョリ</t>
    </rPh>
    <rPh sb="18" eb="19">
      <t>チカ</t>
    </rPh>
    <phoneticPr fontId="1"/>
  </si>
  <si>
    <t>専門医取得後であること</t>
    <rPh sb="0" eb="3">
      <t>センモンイ</t>
    </rPh>
    <rPh sb="3" eb="6">
      <t>シュトクゴ</t>
    </rPh>
    <phoneticPr fontId="1"/>
  </si>
  <si>
    <t>定年退職後であること</t>
    <rPh sb="0" eb="2">
      <t>テイネン</t>
    </rPh>
    <rPh sb="2" eb="5">
      <t>タイショクゴ</t>
    </rPh>
    <phoneticPr fontId="1"/>
  </si>
  <si>
    <t>期間限定であること</t>
    <rPh sb="0" eb="2">
      <t>キカン</t>
    </rPh>
    <rPh sb="2" eb="4">
      <t>ゲンテイ</t>
    </rPh>
    <phoneticPr fontId="1"/>
  </si>
  <si>
    <t>対象者数</t>
    <rPh sb="0" eb="3">
      <t>タイショウシャ</t>
    </rPh>
    <rPh sb="3" eb="4">
      <t>スウ</t>
    </rPh>
    <phoneticPr fontId="7"/>
  </si>
  <si>
    <t>回答数</t>
    <rPh sb="0" eb="3">
      <t>カイトウスウ</t>
    </rPh>
    <phoneticPr fontId="7"/>
  </si>
  <si>
    <t>回収率</t>
    <rPh sb="0" eb="3">
      <t>カイシュウリツ</t>
    </rPh>
    <phoneticPr fontId="7"/>
  </si>
  <si>
    <t>男性</t>
    <rPh sb="0" eb="2">
      <t>ダンセイ</t>
    </rPh>
    <phoneticPr fontId="7"/>
  </si>
  <si>
    <t>女性</t>
    <rPh sb="0" eb="2">
      <t>ジョセイ</t>
    </rPh>
    <phoneticPr fontId="7"/>
  </si>
  <si>
    <t>計</t>
    <rPh sb="0" eb="1">
      <t>ケイ</t>
    </rPh>
    <phoneticPr fontId="7"/>
  </si>
  <si>
    <t>1年目</t>
    <rPh sb="1" eb="3">
      <t>ネンメ</t>
    </rPh>
    <phoneticPr fontId="7"/>
  </si>
  <si>
    <t>2年目</t>
    <rPh sb="1" eb="3">
      <t>ネンメ</t>
    </rPh>
    <phoneticPr fontId="7"/>
  </si>
  <si>
    <t>北海道</t>
    <rPh sb="0" eb="3">
      <t>ホッカイドウ</t>
    </rPh>
    <phoneticPr fontId="7"/>
  </si>
  <si>
    <t>東北地方</t>
    <rPh sb="0" eb="2">
      <t>トウホク</t>
    </rPh>
    <rPh sb="2" eb="4">
      <t>チホウ</t>
    </rPh>
    <phoneticPr fontId="7"/>
  </si>
  <si>
    <t>関東地方</t>
    <rPh sb="0" eb="2">
      <t>カントウ</t>
    </rPh>
    <rPh sb="2" eb="4">
      <t>チホウ</t>
    </rPh>
    <phoneticPr fontId="7"/>
  </si>
  <si>
    <t>中部地方</t>
    <rPh sb="0" eb="2">
      <t>チュウブ</t>
    </rPh>
    <rPh sb="2" eb="4">
      <t>チホウ</t>
    </rPh>
    <phoneticPr fontId="7"/>
  </si>
  <si>
    <t>近畿地方</t>
    <rPh sb="0" eb="2">
      <t>キンキ</t>
    </rPh>
    <rPh sb="2" eb="4">
      <t>チホウ</t>
    </rPh>
    <phoneticPr fontId="7"/>
  </si>
  <si>
    <t>中国地方</t>
    <rPh sb="0" eb="2">
      <t>チュウゴク</t>
    </rPh>
    <rPh sb="2" eb="4">
      <t>チホウ</t>
    </rPh>
    <phoneticPr fontId="7"/>
  </si>
  <si>
    <t>四国地方</t>
    <rPh sb="0" eb="2">
      <t>シコク</t>
    </rPh>
    <rPh sb="2" eb="4">
      <t>チホウ</t>
    </rPh>
    <phoneticPr fontId="7"/>
  </si>
  <si>
    <t>九州・沖縄地方</t>
    <rPh sb="0" eb="2">
      <t>キュウシュウ</t>
    </rPh>
    <rPh sb="3" eb="5">
      <t>オキナワ</t>
    </rPh>
    <rPh sb="5" eb="7">
      <t>チホウ</t>
    </rPh>
    <phoneticPr fontId="7"/>
  </si>
  <si>
    <t>国外</t>
    <rPh sb="0" eb="2">
      <t>コクガイ</t>
    </rPh>
    <phoneticPr fontId="7"/>
  </si>
  <si>
    <t>無回答</t>
    <rPh sb="0" eb="3">
      <t>ムカイトウ</t>
    </rPh>
    <phoneticPr fontId="7"/>
  </si>
  <si>
    <t>大学病院</t>
    <rPh sb="0" eb="2">
      <t>ダイガク</t>
    </rPh>
    <rPh sb="2" eb="4">
      <t>ビョウイン</t>
    </rPh>
    <phoneticPr fontId="7"/>
  </si>
  <si>
    <t>臨床研修病院</t>
    <rPh sb="0" eb="2">
      <t>リンショウ</t>
    </rPh>
    <rPh sb="2" eb="4">
      <t>ケンシュウ</t>
    </rPh>
    <rPh sb="4" eb="6">
      <t>ビョウイン</t>
    </rPh>
    <phoneticPr fontId="7"/>
  </si>
  <si>
    <t>多くの症例を経験できること</t>
    <rPh sb="0" eb="1">
      <t>オオ</t>
    </rPh>
    <rPh sb="3" eb="5">
      <t>ショウレイ</t>
    </rPh>
    <rPh sb="6" eb="8">
      <t>ケイケン</t>
    </rPh>
    <phoneticPr fontId="7"/>
  </si>
  <si>
    <t>給与等の処遇の向上</t>
    <rPh sb="0" eb="2">
      <t>キュウヨ</t>
    </rPh>
    <rPh sb="2" eb="3">
      <t>トウ</t>
    </rPh>
    <rPh sb="4" eb="6">
      <t>ショグウ</t>
    </rPh>
    <rPh sb="7" eb="9">
      <t>コウジョウ</t>
    </rPh>
    <phoneticPr fontId="7"/>
  </si>
  <si>
    <t>プログラムの充実</t>
    <rPh sb="6" eb="8">
      <t>ジュウジツ</t>
    </rPh>
    <phoneticPr fontId="7"/>
  </si>
  <si>
    <t>多くの手技を経験できること</t>
    <rPh sb="0" eb="1">
      <t>オオ</t>
    </rPh>
    <rPh sb="3" eb="5">
      <t>シュギ</t>
    </rPh>
    <rPh sb="6" eb="8">
      <t>ケイケン</t>
    </rPh>
    <phoneticPr fontId="7"/>
  </si>
  <si>
    <t>指導体制の充実、熱心な指導医</t>
    <rPh sb="0" eb="2">
      <t>シドウ</t>
    </rPh>
    <rPh sb="2" eb="4">
      <t>タイセイ</t>
    </rPh>
    <rPh sb="5" eb="7">
      <t>ジュウジツ</t>
    </rPh>
    <rPh sb="8" eb="10">
      <t>ネッシン</t>
    </rPh>
    <rPh sb="11" eb="13">
      <t>シドウ</t>
    </rPh>
    <rPh sb="13" eb="14">
      <t>イ</t>
    </rPh>
    <phoneticPr fontId="7"/>
  </si>
  <si>
    <t>高度な技術が習得できること</t>
    <rPh sb="0" eb="2">
      <t>コウド</t>
    </rPh>
    <rPh sb="3" eb="5">
      <t>ギジュツ</t>
    </rPh>
    <rPh sb="6" eb="8">
      <t>シュウトク</t>
    </rPh>
    <phoneticPr fontId="7"/>
  </si>
  <si>
    <t>その他</t>
    <rPh sb="2" eb="3">
      <t>タ</t>
    </rPh>
    <phoneticPr fontId="7"/>
  </si>
  <si>
    <t>大学病院以外の病院（臨床研修病院を含む）</t>
    <rPh sb="0" eb="2">
      <t>ダイガク</t>
    </rPh>
    <rPh sb="2" eb="4">
      <t>ビョウイン</t>
    </rPh>
    <rPh sb="4" eb="6">
      <t>イガイ</t>
    </rPh>
    <rPh sb="7" eb="9">
      <t>ビョウイン</t>
    </rPh>
    <rPh sb="10" eb="12">
      <t>リンショウ</t>
    </rPh>
    <rPh sb="12" eb="14">
      <t>ケンシュウ</t>
    </rPh>
    <rPh sb="14" eb="16">
      <t>ビョウイン</t>
    </rPh>
    <rPh sb="17" eb="18">
      <t>フク</t>
    </rPh>
    <phoneticPr fontId="7"/>
  </si>
  <si>
    <t>卒業した大学の大学病院</t>
    <rPh sb="0" eb="2">
      <t>ソツギョウ</t>
    </rPh>
    <rPh sb="4" eb="6">
      <t>ダイガク</t>
    </rPh>
    <rPh sb="7" eb="9">
      <t>ダイガク</t>
    </rPh>
    <rPh sb="9" eb="11">
      <t>ビョウイン</t>
    </rPh>
    <phoneticPr fontId="7"/>
  </si>
  <si>
    <t>卒業した大学以外の大学病院</t>
    <rPh sb="0" eb="2">
      <t>ソツギョウ</t>
    </rPh>
    <rPh sb="4" eb="6">
      <t>ダイガク</t>
    </rPh>
    <rPh sb="6" eb="8">
      <t>イガイ</t>
    </rPh>
    <rPh sb="9" eb="11">
      <t>ダイガク</t>
    </rPh>
    <rPh sb="11" eb="13">
      <t>ビョウイン</t>
    </rPh>
    <phoneticPr fontId="7"/>
  </si>
  <si>
    <t>臨床医以外の進路（基礎医学、行政機関等）</t>
    <rPh sb="0" eb="3">
      <t>リンショウイ</t>
    </rPh>
    <rPh sb="3" eb="5">
      <t>イガイ</t>
    </rPh>
    <rPh sb="6" eb="8">
      <t>シンロ</t>
    </rPh>
    <rPh sb="9" eb="11">
      <t>キソ</t>
    </rPh>
    <rPh sb="11" eb="13">
      <t>イガク</t>
    </rPh>
    <rPh sb="14" eb="16">
      <t>ギョウセイ</t>
    </rPh>
    <rPh sb="16" eb="18">
      <t>キカン</t>
    </rPh>
    <rPh sb="18" eb="19">
      <t>トウ</t>
    </rPh>
    <phoneticPr fontId="7"/>
  </si>
  <si>
    <t>診療所等</t>
    <rPh sb="0" eb="3">
      <t>シンリョウショ</t>
    </rPh>
    <rPh sb="3" eb="4">
      <t>トウ</t>
    </rPh>
    <phoneticPr fontId="7"/>
  </si>
  <si>
    <t>地元・実家が道外</t>
    <rPh sb="0" eb="2">
      <t>ジモト</t>
    </rPh>
    <rPh sb="3" eb="5">
      <t>ジッカ</t>
    </rPh>
    <rPh sb="6" eb="8">
      <t>ドウガイ</t>
    </rPh>
    <phoneticPr fontId="7"/>
  </si>
  <si>
    <t>H29</t>
  </si>
  <si>
    <t>H27</t>
  </si>
  <si>
    <t>１　調査目的</t>
    <rPh sb="2" eb="4">
      <t>チョウサ</t>
    </rPh>
    <rPh sb="4" eb="6">
      <t>モクテキ</t>
    </rPh>
    <phoneticPr fontId="1"/>
  </si>
  <si>
    <t>２　調査対象</t>
    <rPh sb="2" eb="4">
      <t>チョウサ</t>
    </rPh>
    <rPh sb="4" eb="6">
      <t>タイショウ</t>
    </rPh>
    <phoneticPr fontId="1"/>
  </si>
  <si>
    <t>　　道内の臨床研修病院で初期臨床研修中である全ての医師</t>
    <rPh sb="2" eb="4">
      <t>ドウナイ</t>
    </rPh>
    <rPh sb="5" eb="7">
      <t>リンショウ</t>
    </rPh>
    <rPh sb="7" eb="9">
      <t>ケンシュウ</t>
    </rPh>
    <rPh sb="9" eb="11">
      <t>ビョウイン</t>
    </rPh>
    <rPh sb="12" eb="14">
      <t>ショキ</t>
    </rPh>
    <rPh sb="14" eb="16">
      <t>リンショウ</t>
    </rPh>
    <rPh sb="16" eb="19">
      <t>ケンシュウチュウ</t>
    </rPh>
    <rPh sb="22" eb="23">
      <t>スベ</t>
    </rPh>
    <rPh sb="25" eb="27">
      <t>イシ</t>
    </rPh>
    <phoneticPr fontId="1"/>
  </si>
  <si>
    <t>３　調査方法</t>
    <rPh sb="2" eb="4">
      <t>チョウサ</t>
    </rPh>
    <rPh sb="4" eb="6">
      <t>ホウホウ</t>
    </rPh>
    <phoneticPr fontId="1"/>
  </si>
  <si>
    <t>４　アンケート内容</t>
    <rPh sb="7" eb="9">
      <t>ナイヨウ</t>
    </rPh>
    <phoneticPr fontId="1"/>
  </si>
  <si>
    <t>　　初期臨床研修医の基本情報、臨床研修内容又は地域勤務について　等</t>
    <rPh sb="2" eb="4">
      <t>ショキ</t>
    </rPh>
    <rPh sb="4" eb="6">
      <t>リンショウ</t>
    </rPh>
    <rPh sb="6" eb="9">
      <t>ケンシュウイ</t>
    </rPh>
    <rPh sb="10" eb="12">
      <t>キホン</t>
    </rPh>
    <rPh sb="12" eb="14">
      <t>ジョウホウ</t>
    </rPh>
    <rPh sb="15" eb="17">
      <t>リンショウ</t>
    </rPh>
    <rPh sb="17" eb="19">
      <t>ケンシュウ</t>
    </rPh>
    <rPh sb="19" eb="21">
      <t>ナイヨウ</t>
    </rPh>
    <rPh sb="21" eb="22">
      <t>マタ</t>
    </rPh>
    <rPh sb="23" eb="25">
      <t>チイキ</t>
    </rPh>
    <rPh sb="25" eb="27">
      <t>キンム</t>
    </rPh>
    <rPh sb="32" eb="33">
      <t>トウ</t>
    </rPh>
    <phoneticPr fontId="1"/>
  </si>
  <si>
    <t>５　回答数</t>
    <rPh sb="2" eb="5">
      <t>カイトウスウ</t>
    </rPh>
    <phoneticPr fontId="1"/>
  </si>
  <si>
    <t>６　アンケート結果</t>
    <rPh sb="7" eb="9">
      <t>ケッカ</t>
    </rPh>
    <phoneticPr fontId="1"/>
  </si>
  <si>
    <t>■　回答者自身の状況について</t>
    <rPh sb="2" eb="5">
      <t>カイトウシャ</t>
    </rPh>
    <rPh sb="5" eb="7">
      <t>ジシン</t>
    </rPh>
    <rPh sb="8" eb="10">
      <t>ジョウキョウ</t>
    </rPh>
    <phoneticPr fontId="1"/>
  </si>
  <si>
    <t>①　性別</t>
    <rPh sb="2" eb="4">
      <t>セイベツ</t>
    </rPh>
    <phoneticPr fontId="7"/>
  </si>
  <si>
    <t>②　研修年次</t>
    <rPh sb="2" eb="4">
      <t>ケンシュウ</t>
    </rPh>
    <rPh sb="4" eb="6">
      <t>ネンジ</t>
    </rPh>
    <phoneticPr fontId="7"/>
  </si>
  <si>
    <t>③　出身地</t>
    <rPh sb="2" eb="5">
      <t>シュッシンチ</t>
    </rPh>
    <phoneticPr fontId="7"/>
  </si>
  <si>
    <t>④　出身大学</t>
    <rPh sb="2" eb="4">
      <t>シュッシン</t>
    </rPh>
    <rPh sb="4" eb="6">
      <t>ダイガク</t>
    </rPh>
    <phoneticPr fontId="7"/>
  </si>
  <si>
    <t>⑤　研修先</t>
    <rPh sb="2" eb="5">
      <t>ケンシュウサキ</t>
    </rPh>
    <phoneticPr fontId="1"/>
  </si>
  <si>
    <t>■　現在勤務している医療機関の研修環境等について</t>
    <rPh sb="2" eb="4">
      <t>ゲンザイ</t>
    </rPh>
    <rPh sb="4" eb="6">
      <t>キンム</t>
    </rPh>
    <rPh sb="10" eb="12">
      <t>イリョウ</t>
    </rPh>
    <rPh sb="12" eb="14">
      <t>キカン</t>
    </rPh>
    <rPh sb="15" eb="17">
      <t>ケンシュウ</t>
    </rPh>
    <rPh sb="17" eb="20">
      <t>カンキョウナド</t>
    </rPh>
    <phoneticPr fontId="1"/>
  </si>
  <si>
    <t>６年生</t>
    <rPh sb="1" eb="3">
      <t>ネンセイ</t>
    </rPh>
    <phoneticPr fontId="7"/>
  </si>
  <si>
    <t>①　研修を考え始めた学年</t>
    <rPh sb="2" eb="4">
      <t>ケンシュウ</t>
    </rPh>
    <rPh sb="5" eb="6">
      <t>カンガ</t>
    </rPh>
    <rPh sb="7" eb="8">
      <t>ハジ</t>
    </rPh>
    <rPh sb="10" eb="12">
      <t>ガクネン</t>
    </rPh>
    <phoneticPr fontId="1"/>
  </si>
  <si>
    <t>②　病院見学を始めた学年</t>
    <rPh sb="2" eb="4">
      <t>ビョウイン</t>
    </rPh>
    <rPh sb="4" eb="6">
      <t>ケンガク</t>
    </rPh>
    <rPh sb="7" eb="8">
      <t>ハジ</t>
    </rPh>
    <rPh sb="10" eb="12">
      <t>ガクネン</t>
    </rPh>
    <phoneticPr fontId="1"/>
  </si>
  <si>
    <t>③　病院見学を行った数</t>
    <rPh sb="2" eb="4">
      <t>ビョウイン</t>
    </rPh>
    <rPh sb="4" eb="6">
      <t>ケンガク</t>
    </rPh>
    <rPh sb="7" eb="8">
      <t>オコナ</t>
    </rPh>
    <rPh sb="10" eb="11">
      <t>カズ</t>
    </rPh>
    <phoneticPr fontId="1"/>
  </si>
  <si>
    <t>④　合同プレゼンテーション札幌への参加</t>
    <rPh sb="2" eb="4">
      <t>ゴウドウ</t>
    </rPh>
    <rPh sb="13" eb="15">
      <t>サッポロ</t>
    </rPh>
    <rPh sb="17" eb="19">
      <t>サンカ</t>
    </rPh>
    <phoneticPr fontId="1"/>
  </si>
  <si>
    <t>－</t>
    <phoneticPr fontId="1"/>
  </si>
  <si>
    <t>問３　「臨床研修施設」を選ぶため最も役立ったものについてお答えください。</t>
    <rPh sb="0" eb="1">
      <t>トイ</t>
    </rPh>
    <rPh sb="4" eb="6">
      <t>リンショウ</t>
    </rPh>
    <rPh sb="6" eb="8">
      <t>ケンシュウ</t>
    </rPh>
    <rPh sb="8" eb="10">
      <t>シセツ</t>
    </rPh>
    <rPh sb="12" eb="13">
      <t>エラ</t>
    </rPh>
    <rPh sb="16" eb="17">
      <t>モット</t>
    </rPh>
    <rPh sb="18" eb="20">
      <t>ヤクダ</t>
    </rPh>
    <rPh sb="29" eb="30">
      <t>コタ</t>
    </rPh>
    <phoneticPr fontId="1"/>
  </si>
  <si>
    <t>病院見学</t>
    <rPh sb="0" eb="2">
      <t>ビョウイン</t>
    </rPh>
    <rPh sb="2" eb="4">
      <t>ケンガク</t>
    </rPh>
    <phoneticPr fontId="2"/>
  </si>
  <si>
    <t>雑誌・広告</t>
    <rPh sb="0" eb="2">
      <t>ザッシ</t>
    </rPh>
    <rPh sb="3" eb="5">
      <t>コウコク</t>
    </rPh>
    <phoneticPr fontId="2"/>
  </si>
  <si>
    <t>その他</t>
    <rPh sb="2" eb="3">
      <t>タ</t>
    </rPh>
    <phoneticPr fontId="2"/>
  </si>
  <si>
    <t>無回答</t>
    <rPh sb="0" eb="1">
      <t>ム</t>
    </rPh>
    <rPh sb="1" eb="3">
      <t>カイトウ</t>
    </rPh>
    <phoneticPr fontId="2"/>
  </si>
  <si>
    <t>先輩等からの助言</t>
    <rPh sb="0" eb="2">
      <t>センパイ</t>
    </rPh>
    <rPh sb="2" eb="3">
      <t>トウ</t>
    </rPh>
    <rPh sb="6" eb="8">
      <t>ジョゲン</t>
    </rPh>
    <phoneticPr fontId="2"/>
  </si>
  <si>
    <t>大学の実習</t>
    <rPh sb="0" eb="2">
      <t>ダイガク</t>
    </rPh>
    <rPh sb="3" eb="5">
      <t>ジッシュウ</t>
    </rPh>
    <phoneticPr fontId="2"/>
  </si>
  <si>
    <t>インターネット</t>
    <phoneticPr fontId="2"/>
  </si>
  <si>
    <t>合同プレゼンテーションへの参加</t>
    <rPh sb="0" eb="2">
      <t>ゴウドウ</t>
    </rPh>
    <rPh sb="13" eb="15">
      <t>サンカ</t>
    </rPh>
    <phoneticPr fontId="1"/>
  </si>
  <si>
    <t>病院ホームページ</t>
    <rPh sb="0" eb="2">
      <t>ビョウイン</t>
    </rPh>
    <phoneticPr fontId="1"/>
  </si>
  <si>
    <t>都道府県ホームページ</t>
    <rPh sb="0" eb="4">
      <t>トドウフケン</t>
    </rPh>
    <phoneticPr fontId="1"/>
  </si>
  <si>
    <t>Webサイト</t>
    <phoneticPr fontId="1"/>
  </si>
  <si>
    <t>計</t>
    <rPh sb="0" eb="1">
      <t>ケイ</t>
    </rPh>
    <phoneticPr fontId="1"/>
  </si>
  <si>
    <t>問４　現在の臨床研修病院を選んだ理由についてお答えください。</t>
    <rPh sb="0" eb="1">
      <t>トイ</t>
    </rPh>
    <rPh sb="3" eb="5">
      <t>ゲンザイ</t>
    </rPh>
    <rPh sb="6" eb="8">
      <t>リンショウ</t>
    </rPh>
    <rPh sb="8" eb="10">
      <t>ケンシュウ</t>
    </rPh>
    <rPh sb="10" eb="12">
      <t>ビョウイン</t>
    </rPh>
    <rPh sb="13" eb="14">
      <t>エラ</t>
    </rPh>
    <rPh sb="16" eb="18">
      <t>リユウ</t>
    </rPh>
    <rPh sb="23" eb="24">
      <t>コタ</t>
    </rPh>
    <phoneticPr fontId="1"/>
  </si>
  <si>
    <t>臨床研修プログラムが充実している</t>
    <rPh sb="0" eb="2">
      <t>リンショウ</t>
    </rPh>
    <rPh sb="2" eb="4">
      <t>ケンシュウ</t>
    </rPh>
    <rPh sb="10" eb="12">
      <t>ジュウジツ</t>
    </rPh>
    <phoneticPr fontId="2"/>
  </si>
  <si>
    <t>多くの症例を経験できる</t>
    <rPh sb="0" eb="1">
      <t>オオ</t>
    </rPh>
    <rPh sb="3" eb="5">
      <t>ショウレイ</t>
    </rPh>
    <rPh sb="6" eb="8">
      <t>ケイケン</t>
    </rPh>
    <phoneticPr fontId="2"/>
  </si>
  <si>
    <t>指導体制が充実している</t>
    <rPh sb="0" eb="2">
      <t>シドウ</t>
    </rPh>
    <rPh sb="2" eb="4">
      <t>タイセイ</t>
    </rPh>
    <rPh sb="5" eb="7">
      <t>ジュウジツ</t>
    </rPh>
    <phoneticPr fontId="2"/>
  </si>
  <si>
    <t>プライマリケアに関する能力を習得できる</t>
    <rPh sb="8" eb="9">
      <t>カン</t>
    </rPh>
    <rPh sb="11" eb="13">
      <t>ノウリョク</t>
    </rPh>
    <rPh sb="14" eb="16">
      <t>シュウトク</t>
    </rPh>
    <phoneticPr fontId="2"/>
  </si>
  <si>
    <t>先輩等の評判が良い</t>
    <rPh sb="0" eb="2">
      <t>センパイ</t>
    </rPh>
    <rPh sb="2" eb="3">
      <t>トウ</t>
    </rPh>
    <rPh sb="4" eb="6">
      <t>ヒョウバン</t>
    </rPh>
    <rPh sb="7" eb="8">
      <t>ヨ</t>
    </rPh>
    <phoneticPr fontId="1"/>
  </si>
  <si>
    <t>病院の施設・設備が充実している</t>
    <rPh sb="0" eb="2">
      <t>ビョウイン</t>
    </rPh>
    <rPh sb="3" eb="5">
      <t>シセツ</t>
    </rPh>
    <rPh sb="6" eb="8">
      <t>セツビ</t>
    </rPh>
    <rPh sb="9" eb="11">
      <t>ジュウジツ</t>
    </rPh>
    <phoneticPr fontId="1"/>
  </si>
  <si>
    <t>処遇が良い（給与・手当が良い）</t>
    <rPh sb="0" eb="2">
      <t>ショグウ</t>
    </rPh>
    <rPh sb="3" eb="4">
      <t>ヨ</t>
    </rPh>
    <rPh sb="6" eb="8">
      <t>キュウヨ</t>
    </rPh>
    <rPh sb="9" eb="11">
      <t>テアテ</t>
    </rPh>
    <rPh sb="12" eb="13">
      <t>ヨ</t>
    </rPh>
    <phoneticPr fontId="1"/>
  </si>
  <si>
    <t>たすきがけプログラムがある</t>
    <phoneticPr fontId="1"/>
  </si>
  <si>
    <t>研修修了後の進路やキャリアに有利</t>
    <rPh sb="0" eb="2">
      <t>ケンシュウ</t>
    </rPh>
    <rPh sb="2" eb="5">
      <t>シュウリョウゴ</t>
    </rPh>
    <rPh sb="6" eb="8">
      <t>シンロ</t>
    </rPh>
    <rPh sb="14" eb="16">
      <t>ユウリ</t>
    </rPh>
    <phoneticPr fontId="2"/>
  </si>
  <si>
    <t>労働環境が良い</t>
    <rPh sb="0" eb="2">
      <t>ロウドウ</t>
    </rPh>
    <rPh sb="2" eb="4">
      <t>カンキョウ</t>
    </rPh>
    <rPh sb="5" eb="6">
      <t>ヨ</t>
    </rPh>
    <phoneticPr fontId="2"/>
  </si>
  <si>
    <t>出身大学である</t>
    <rPh sb="0" eb="2">
      <t>シュッシン</t>
    </rPh>
    <rPh sb="2" eb="4">
      <t>ダイガク</t>
    </rPh>
    <phoneticPr fontId="2"/>
  </si>
  <si>
    <t>その他</t>
    <rPh sb="2" eb="3">
      <t>タ</t>
    </rPh>
    <phoneticPr fontId="1"/>
  </si>
  <si>
    <t>週40～60時間</t>
    <rPh sb="0" eb="1">
      <t>シュウ</t>
    </rPh>
    <rPh sb="6" eb="8">
      <t>ジカン</t>
    </rPh>
    <phoneticPr fontId="1"/>
  </si>
  <si>
    <t>週60～80時間</t>
    <rPh sb="0" eb="1">
      <t>シュウ</t>
    </rPh>
    <rPh sb="6" eb="8">
      <t>ジカン</t>
    </rPh>
    <phoneticPr fontId="1"/>
  </si>
  <si>
    <t>週80時間以上</t>
    <rPh sb="0" eb="1">
      <t>シュウ</t>
    </rPh>
    <rPh sb="3" eb="5">
      <t>ジカン</t>
    </rPh>
    <rPh sb="5" eb="7">
      <t>イジョウ</t>
    </rPh>
    <phoneticPr fontId="1"/>
  </si>
  <si>
    <t>週40時間未満</t>
    <rPh sb="0" eb="1">
      <t>シュウ</t>
    </rPh>
    <rPh sb="3" eb="5">
      <t>ジカン</t>
    </rPh>
    <rPh sb="5" eb="7">
      <t>ミマン</t>
    </rPh>
    <phoneticPr fontId="1"/>
  </si>
  <si>
    <t>緊急対応</t>
    <rPh sb="0" eb="2">
      <t>キンキュウ</t>
    </rPh>
    <rPh sb="2" eb="4">
      <t>タイオウ</t>
    </rPh>
    <phoneticPr fontId="2"/>
  </si>
  <si>
    <t>土日祝の当番</t>
    <rPh sb="0" eb="3">
      <t>ドニチシュク</t>
    </rPh>
    <rPh sb="4" eb="6">
      <t>トウバン</t>
    </rPh>
    <phoneticPr fontId="2"/>
  </si>
  <si>
    <t>記録・報告書作成や書類整理</t>
    <rPh sb="0" eb="2">
      <t>キロク</t>
    </rPh>
    <rPh sb="3" eb="6">
      <t>ホウコクショ</t>
    </rPh>
    <rPh sb="6" eb="8">
      <t>サクセイ</t>
    </rPh>
    <rPh sb="9" eb="11">
      <t>ショルイ</t>
    </rPh>
    <rPh sb="11" eb="13">
      <t>セイリ</t>
    </rPh>
    <phoneticPr fontId="2"/>
  </si>
  <si>
    <t>手術や外来対応等の延長</t>
    <rPh sb="0" eb="2">
      <t>シュジュツ</t>
    </rPh>
    <rPh sb="3" eb="5">
      <t>ガイライ</t>
    </rPh>
    <rPh sb="5" eb="7">
      <t>タイオウ</t>
    </rPh>
    <rPh sb="7" eb="8">
      <t>トウ</t>
    </rPh>
    <rPh sb="9" eb="11">
      <t>エンチョウ</t>
    </rPh>
    <phoneticPr fontId="2"/>
  </si>
  <si>
    <t>カンファレンスへの参加</t>
    <rPh sb="9" eb="11">
      <t>サンカ</t>
    </rPh>
    <phoneticPr fontId="1"/>
  </si>
  <si>
    <t>勤務開始前の準備</t>
    <rPh sb="0" eb="2">
      <t>キンム</t>
    </rPh>
    <rPh sb="2" eb="5">
      <t>カイシマエ</t>
    </rPh>
    <rPh sb="6" eb="8">
      <t>ジュンビ</t>
    </rPh>
    <phoneticPr fontId="1"/>
  </si>
  <si>
    <t>他職種・他機関との連携調整</t>
    <rPh sb="0" eb="3">
      <t>タショクシュ</t>
    </rPh>
    <rPh sb="4" eb="7">
      <t>タキカン</t>
    </rPh>
    <rPh sb="9" eb="11">
      <t>レンケイ</t>
    </rPh>
    <rPh sb="11" eb="13">
      <t>チョウセイ</t>
    </rPh>
    <phoneticPr fontId="1"/>
  </si>
  <si>
    <t>計</t>
    <rPh sb="0" eb="1">
      <t>ケイ</t>
    </rPh>
    <phoneticPr fontId="2"/>
  </si>
  <si>
    <t>１　業務量全般について</t>
    <rPh sb="2" eb="5">
      <t>ギョウムリョウ</t>
    </rPh>
    <rPh sb="5" eb="7">
      <t>ゼンパン</t>
    </rPh>
    <phoneticPr fontId="1"/>
  </si>
  <si>
    <t>　１－①　平日の業務（時間外含む）</t>
  </si>
  <si>
    <t>２　仕事のやりがい（仕事内容、症例数等）</t>
    <rPh sb="2" eb="4">
      <t>シゴト</t>
    </rPh>
    <rPh sb="10" eb="12">
      <t>シゴト</t>
    </rPh>
    <rPh sb="12" eb="14">
      <t>ナイヨウ</t>
    </rPh>
    <rPh sb="15" eb="18">
      <t>ショウレイスウ</t>
    </rPh>
    <rPh sb="18" eb="19">
      <t>トウ</t>
    </rPh>
    <phoneticPr fontId="1"/>
  </si>
  <si>
    <t>３　職場の雰囲気（人間関係等）</t>
    <rPh sb="2" eb="4">
      <t>ショクバ</t>
    </rPh>
    <rPh sb="5" eb="8">
      <t>フンイキ</t>
    </rPh>
    <rPh sb="9" eb="11">
      <t>ニンゲン</t>
    </rPh>
    <rPh sb="11" eb="13">
      <t>カンケイ</t>
    </rPh>
    <rPh sb="13" eb="14">
      <t>トウ</t>
    </rPh>
    <phoneticPr fontId="1"/>
  </si>
  <si>
    <t>４　給与等（給与・手当等）</t>
    <rPh sb="2" eb="4">
      <t>キュウヨ</t>
    </rPh>
    <rPh sb="4" eb="5">
      <t>トウ</t>
    </rPh>
    <rPh sb="6" eb="8">
      <t>キュウヨ</t>
    </rPh>
    <rPh sb="9" eb="11">
      <t>テアテ</t>
    </rPh>
    <rPh sb="11" eb="12">
      <t>トウ</t>
    </rPh>
    <phoneticPr fontId="1"/>
  </si>
  <si>
    <t>５　研修環境について</t>
    <rPh sb="2" eb="4">
      <t>ケンシュウ</t>
    </rPh>
    <rPh sb="4" eb="6">
      <t>カンキョウ</t>
    </rPh>
    <phoneticPr fontId="1"/>
  </si>
  <si>
    <t>　５－①　研修プログラム全般</t>
    <rPh sb="5" eb="7">
      <t>ケンシュウ</t>
    </rPh>
    <rPh sb="12" eb="14">
      <t>ゼンパン</t>
    </rPh>
    <phoneticPr fontId="1"/>
  </si>
  <si>
    <t>　５－②　経験症例・検査等の種類</t>
    <rPh sb="5" eb="7">
      <t>ケイケン</t>
    </rPh>
    <rPh sb="7" eb="9">
      <t>ショウレイ</t>
    </rPh>
    <rPh sb="10" eb="13">
      <t>ケンサナド</t>
    </rPh>
    <rPh sb="14" eb="16">
      <t>シュルイ</t>
    </rPh>
    <phoneticPr fontId="1"/>
  </si>
  <si>
    <t>　５－③　経験症例・検査等の数</t>
    <rPh sb="5" eb="7">
      <t>ケイケン</t>
    </rPh>
    <rPh sb="7" eb="9">
      <t>ショウレイ</t>
    </rPh>
    <rPh sb="10" eb="13">
      <t>ケンサナド</t>
    </rPh>
    <rPh sb="14" eb="15">
      <t>カズ</t>
    </rPh>
    <phoneticPr fontId="1"/>
  </si>
  <si>
    <t>問８　現在の勤務環境にどれぐらい満足していますか。</t>
    <rPh sb="0" eb="1">
      <t>トイ</t>
    </rPh>
    <rPh sb="3" eb="5">
      <t>ゲンザイ</t>
    </rPh>
    <rPh sb="6" eb="8">
      <t>キンム</t>
    </rPh>
    <rPh sb="8" eb="10">
      <t>カンキョウ</t>
    </rPh>
    <rPh sb="16" eb="18">
      <t>マンゾク</t>
    </rPh>
    <phoneticPr fontId="1"/>
  </si>
  <si>
    <t>問９　問８の回答に最も影響を与えた項目はどれですか。</t>
    <rPh sb="0" eb="1">
      <t>トイ</t>
    </rPh>
    <rPh sb="3" eb="4">
      <t>トイ</t>
    </rPh>
    <rPh sb="6" eb="8">
      <t>カイトウ</t>
    </rPh>
    <rPh sb="9" eb="10">
      <t>モット</t>
    </rPh>
    <rPh sb="11" eb="13">
      <t>エイキョウ</t>
    </rPh>
    <rPh sb="14" eb="15">
      <t>アタ</t>
    </rPh>
    <rPh sb="17" eb="19">
      <t>コウモク</t>
    </rPh>
    <phoneticPr fontId="1"/>
  </si>
  <si>
    <t>問10　道内の臨床研修施設が魅力あるものとなるためには、何が必要と考えますか。</t>
    <rPh sb="0" eb="1">
      <t>トイ</t>
    </rPh>
    <rPh sb="4" eb="6">
      <t>ドウナイ</t>
    </rPh>
    <rPh sb="7" eb="9">
      <t>リンショウ</t>
    </rPh>
    <rPh sb="9" eb="11">
      <t>ケンシュウ</t>
    </rPh>
    <rPh sb="11" eb="13">
      <t>シセツ</t>
    </rPh>
    <rPh sb="14" eb="16">
      <t>ミリョク</t>
    </rPh>
    <rPh sb="28" eb="29">
      <t>ナニ</t>
    </rPh>
    <rPh sb="30" eb="32">
      <t>ヒツヨウ</t>
    </rPh>
    <rPh sb="33" eb="34">
      <t>カンガ</t>
    </rPh>
    <phoneticPr fontId="1"/>
  </si>
  <si>
    <t>-</t>
  </si>
  <si>
    <t>修了した</t>
    <rPh sb="0" eb="2">
      <t>シュウリョウ</t>
    </rPh>
    <phoneticPr fontId="7"/>
  </si>
  <si>
    <t>修了していない</t>
    <rPh sb="0" eb="2">
      <t>シュウリョウ</t>
    </rPh>
    <phoneticPr fontId="7"/>
  </si>
  <si>
    <t>－</t>
  </si>
  <si>
    <t>問11　研修必修科目である「地域医療」の研修は修了しましたか。</t>
    <rPh sb="0" eb="1">
      <t>ト</t>
    </rPh>
    <rPh sb="4" eb="6">
      <t>ケンシュウ</t>
    </rPh>
    <rPh sb="6" eb="10">
      <t>ヒッシュウカモク</t>
    </rPh>
    <rPh sb="14" eb="16">
      <t>チイキ</t>
    </rPh>
    <rPh sb="16" eb="18">
      <t>イリョウ</t>
    </rPh>
    <rPh sb="20" eb="22">
      <t>ケンシュウ</t>
    </rPh>
    <rPh sb="23" eb="25">
      <t>シュウリョウ</t>
    </rPh>
    <phoneticPr fontId="7"/>
  </si>
  <si>
    <t>-</t>
    <phoneticPr fontId="1"/>
  </si>
  <si>
    <t>４ヵ月以上</t>
    <rPh sb="2" eb="3">
      <t>ゲツ</t>
    </rPh>
    <rPh sb="3" eb="5">
      <t>イジョウ</t>
    </rPh>
    <phoneticPr fontId="1"/>
  </si>
  <si>
    <t>１ヵ月</t>
    <rPh sb="2" eb="3">
      <t>ゲツ</t>
    </rPh>
    <phoneticPr fontId="7"/>
  </si>
  <si>
    <t>２ヵ月</t>
    <rPh sb="2" eb="3">
      <t>ゲツ</t>
    </rPh>
    <phoneticPr fontId="7"/>
  </si>
  <si>
    <t>３ヵ月</t>
    <rPh sb="2" eb="3">
      <t>ゲツ</t>
    </rPh>
    <phoneticPr fontId="7"/>
  </si>
  <si>
    <t>道内（札幌・旭川以外）</t>
    <rPh sb="0" eb="2">
      <t>ドウナイ</t>
    </rPh>
    <rPh sb="3" eb="5">
      <t>サッポロ</t>
    </rPh>
    <rPh sb="6" eb="8">
      <t>アサヒカワ</t>
    </rPh>
    <rPh sb="8" eb="10">
      <t>イガイ</t>
    </rPh>
    <phoneticPr fontId="1"/>
  </si>
  <si>
    <t>問14　「地域医療研修」を実施した医療機関について教えてください。</t>
    <rPh sb="0" eb="1">
      <t>トイ</t>
    </rPh>
    <rPh sb="5" eb="7">
      <t>チイキ</t>
    </rPh>
    <rPh sb="7" eb="9">
      <t>イリョウ</t>
    </rPh>
    <rPh sb="9" eb="11">
      <t>ケンシュウ</t>
    </rPh>
    <rPh sb="13" eb="15">
      <t>ジッシ</t>
    </rPh>
    <rPh sb="17" eb="19">
      <t>イリョウ</t>
    </rPh>
    <rPh sb="19" eb="21">
      <t>キカン</t>
    </rPh>
    <rPh sb="25" eb="26">
      <t>オシ</t>
    </rPh>
    <phoneticPr fontId="1"/>
  </si>
  <si>
    <t>問13　「地域医療」を実施した地域について教えてください。</t>
    <rPh sb="0" eb="1">
      <t>トイ</t>
    </rPh>
    <rPh sb="5" eb="7">
      <t>チイキ</t>
    </rPh>
    <rPh sb="7" eb="9">
      <t>イリョウ</t>
    </rPh>
    <rPh sb="11" eb="13">
      <t>ジッシ</t>
    </rPh>
    <rPh sb="15" eb="17">
      <t>チイキ</t>
    </rPh>
    <rPh sb="21" eb="22">
      <t>オシ</t>
    </rPh>
    <phoneticPr fontId="1"/>
  </si>
  <si>
    <t>200床以上の病院</t>
    <rPh sb="3" eb="6">
      <t>ショウイジョウ</t>
    </rPh>
    <rPh sb="7" eb="9">
      <t>ビョウイン</t>
    </rPh>
    <phoneticPr fontId="1"/>
  </si>
  <si>
    <t>取得希望あり</t>
    <rPh sb="0" eb="2">
      <t>シュトク</t>
    </rPh>
    <rPh sb="2" eb="4">
      <t>キボウ</t>
    </rPh>
    <phoneticPr fontId="1"/>
  </si>
  <si>
    <t>問17　問16で病院の種別を選んだ理由について当てはまるものはどれですか。</t>
    <rPh sb="0" eb="1">
      <t>トイ</t>
    </rPh>
    <rPh sb="4" eb="5">
      <t>トイ</t>
    </rPh>
    <rPh sb="8" eb="10">
      <t>ビョウイン</t>
    </rPh>
    <rPh sb="11" eb="13">
      <t>シュベツ</t>
    </rPh>
    <rPh sb="14" eb="15">
      <t>エラ</t>
    </rPh>
    <rPh sb="17" eb="19">
      <t>リユウ</t>
    </rPh>
    <rPh sb="23" eb="24">
      <t>ア</t>
    </rPh>
    <phoneticPr fontId="1"/>
  </si>
  <si>
    <t>専門医取得に繋がる（専門研修施設）</t>
    <rPh sb="0" eb="3">
      <t>センモンイ</t>
    </rPh>
    <rPh sb="3" eb="5">
      <t>シュトク</t>
    </rPh>
    <rPh sb="6" eb="7">
      <t>ツナ</t>
    </rPh>
    <rPh sb="10" eb="12">
      <t>センモン</t>
    </rPh>
    <rPh sb="12" eb="14">
      <t>ケンシュウ</t>
    </rPh>
    <rPh sb="14" eb="16">
      <t>シセツ</t>
    </rPh>
    <phoneticPr fontId="2"/>
  </si>
  <si>
    <t>高度な技術や知識を取得できる</t>
    <rPh sb="0" eb="2">
      <t>コウド</t>
    </rPh>
    <rPh sb="3" eb="5">
      <t>ギジュツ</t>
    </rPh>
    <rPh sb="6" eb="8">
      <t>チシキ</t>
    </rPh>
    <rPh sb="9" eb="11">
      <t>シュトク</t>
    </rPh>
    <phoneticPr fontId="2"/>
  </si>
  <si>
    <t>優れた指導者がいる</t>
    <rPh sb="0" eb="1">
      <t>スグ</t>
    </rPh>
    <rPh sb="3" eb="6">
      <t>シドウシャ</t>
    </rPh>
    <phoneticPr fontId="2"/>
  </si>
  <si>
    <t>臨床研究が優れている</t>
    <rPh sb="0" eb="2">
      <t>リンショウ</t>
    </rPh>
    <rPh sb="2" eb="4">
      <t>ケンキュウ</t>
    </rPh>
    <rPh sb="5" eb="6">
      <t>スグ</t>
    </rPh>
    <phoneticPr fontId="2"/>
  </si>
  <si>
    <t>医師不足地域での医療への情熱</t>
    <rPh sb="0" eb="2">
      <t>イシ</t>
    </rPh>
    <rPh sb="2" eb="4">
      <t>ブソク</t>
    </rPh>
    <rPh sb="4" eb="6">
      <t>チイキ</t>
    </rPh>
    <rPh sb="8" eb="10">
      <t>イリョウ</t>
    </rPh>
    <rPh sb="12" eb="14">
      <t>ジョウネツ</t>
    </rPh>
    <phoneticPr fontId="1"/>
  </si>
  <si>
    <t>出身大学である</t>
    <rPh sb="0" eb="2">
      <t>シュッシン</t>
    </rPh>
    <rPh sb="2" eb="4">
      <t>ダイガク</t>
    </rPh>
    <phoneticPr fontId="1"/>
  </si>
  <si>
    <t>臨床研修を受けた病院である</t>
    <rPh sb="0" eb="2">
      <t>リンショウ</t>
    </rPh>
    <rPh sb="2" eb="4">
      <t>ケンシュウ</t>
    </rPh>
    <rPh sb="5" eb="6">
      <t>ウ</t>
    </rPh>
    <rPh sb="8" eb="10">
      <t>ビョウイン</t>
    </rPh>
    <phoneticPr fontId="1"/>
  </si>
  <si>
    <t>大学からの派遣</t>
    <rPh sb="0" eb="2">
      <t>ダイガク</t>
    </rPh>
    <rPh sb="5" eb="7">
      <t>ハケン</t>
    </rPh>
    <phoneticPr fontId="2"/>
  </si>
  <si>
    <t>先輩医師からの紹介</t>
    <rPh sb="0" eb="2">
      <t>センパイ</t>
    </rPh>
    <rPh sb="2" eb="4">
      <t>イシ</t>
    </rPh>
    <rPh sb="7" eb="9">
      <t>ショウカイ</t>
    </rPh>
    <phoneticPr fontId="2"/>
  </si>
  <si>
    <t>出産・育児・教育の環境が整っている</t>
    <rPh sb="0" eb="2">
      <t>シュッサン</t>
    </rPh>
    <rPh sb="3" eb="5">
      <t>イクジ</t>
    </rPh>
    <rPh sb="6" eb="8">
      <t>キョウイク</t>
    </rPh>
    <rPh sb="9" eb="11">
      <t>カンキョウ</t>
    </rPh>
    <rPh sb="12" eb="13">
      <t>トトノ</t>
    </rPh>
    <phoneticPr fontId="2"/>
  </si>
  <si>
    <t>労働環境が良い（時間外や宿直が少ない）</t>
    <rPh sb="0" eb="2">
      <t>ロウドウ</t>
    </rPh>
    <rPh sb="2" eb="4">
      <t>カンキョウ</t>
    </rPh>
    <rPh sb="5" eb="6">
      <t>ヨ</t>
    </rPh>
    <rPh sb="8" eb="11">
      <t>ジカンガイ</t>
    </rPh>
    <rPh sb="12" eb="14">
      <t>シュクチョク</t>
    </rPh>
    <rPh sb="15" eb="16">
      <t>スク</t>
    </rPh>
    <phoneticPr fontId="1"/>
  </si>
  <si>
    <t>道内を中心に考えている</t>
    <rPh sb="0" eb="2">
      <t>ドウナイ</t>
    </rPh>
    <rPh sb="3" eb="5">
      <t>チュウシン</t>
    </rPh>
    <rPh sb="6" eb="7">
      <t>カンガ</t>
    </rPh>
    <phoneticPr fontId="7"/>
  </si>
  <si>
    <t>道内と道外の両方とも考えている</t>
    <rPh sb="0" eb="2">
      <t>ドウナイ</t>
    </rPh>
    <rPh sb="3" eb="5">
      <t>ドウガイ</t>
    </rPh>
    <rPh sb="6" eb="8">
      <t>リョウホウ</t>
    </rPh>
    <rPh sb="10" eb="11">
      <t>カンガ</t>
    </rPh>
    <phoneticPr fontId="7"/>
  </si>
  <si>
    <t>道外を中心に考えている</t>
    <rPh sb="0" eb="2">
      <t>ドウガイ</t>
    </rPh>
    <rPh sb="3" eb="5">
      <t>チュウシン</t>
    </rPh>
    <rPh sb="6" eb="7">
      <t>カンガ</t>
    </rPh>
    <phoneticPr fontId="1"/>
  </si>
  <si>
    <t>道外（関東地方）</t>
    <rPh sb="0" eb="2">
      <t>ドウガイ</t>
    </rPh>
    <rPh sb="3" eb="5">
      <t>カントウ</t>
    </rPh>
    <rPh sb="5" eb="7">
      <t>チホウ</t>
    </rPh>
    <phoneticPr fontId="1"/>
  </si>
  <si>
    <t>道外（関東以外）</t>
    <rPh sb="0" eb="2">
      <t>ドウガイ</t>
    </rPh>
    <rPh sb="3" eb="5">
      <t>カントウ</t>
    </rPh>
    <rPh sb="5" eb="7">
      <t>イガイ</t>
    </rPh>
    <phoneticPr fontId="1"/>
  </si>
  <si>
    <t>都市部（東京等）で研修したいから</t>
    <rPh sb="0" eb="3">
      <t>トシブ</t>
    </rPh>
    <rPh sb="4" eb="6">
      <t>トウキョウ</t>
    </rPh>
    <rPh sb="6" eb="7">
      <t>トウ</t>
    </rPh>
    <rPh sb="9" eb="11">
      <t>ケンシュウ</t>
    </rPh>
    <phoneticPr fontId="7"/>
  </si>
  <si>
    <t>友人、恋人等が道外にいるから</t>
    <rPh sb="0" eb="2">
      <t>ユウジン</t>
    </rPh>
    <rPh sb="3" eb="5">
      <t>コイビト</t>
    </rPh>
    <rPh sb="5" eb="6">
      <t>トウ</t>
    </rPh>
    <rPh sb="7" eb="8">
      <t>ミチ</t>
    </rPh>
    <rPh sb="8" eb="9">
      <t>ソト</t>
    </rPh>
    <phoneticPr fontId="7"/>
  </si>
  <si>
    <t>道外の後期研修プログラムが魅力的だから</t>
    <rPh sb="0" eb="2">
      <t>ドウガイ</t>
    </rPh>
    <rPh sb="3" eb="5">
      <t>コウキ</t>
    </rPh>
    <rPh sb="5" eb="7">
      <t>ケンシュウ</t>
    </rPh>
    <rPh sb="13" eb="16">
      <t>ミリョクテキ</t>
    </rPh>
    <phoneticPr fontId="7"/>
  </si>
  <si>
    <t>問20　初期臨床研修修了後の大学講座等への所属予定についてお答えください。</t>
    <rPh sb="0" eb="1">
      <t>トイ</t>
    </rPh>
    <rPh sb="4" eb="6">
      <t>ショキ</t>
    </rPh>
    <rPh sb="6" eb="8">
      <t>リンショウ</t>
    </rPh>
    <rPh sb="8" eb="10">
      <t>ケンシュウ</t>
    </rPh>
    <rPh sb="10" eb="13">
      <t>シュウリョウゴ</t>
    </rPh>
    <rPh sb="14" eb="16">
      <t>ダイガク</t>
    </rPh>
    <rPh sb="16" eb="18">
      <t>コウザ</t>
    </rPh>
    <rPh sb="18" eb="19">
      <t>トウ</t>
    </rPh>
    <rPh sb="21" eb="23">
      <t>ショゾク</t>
    </rPh>
    <rPh sb="23" eb="25">
      <t>ヨテイ</t>
    </rPh>
    <rPh sb="30" eb="31">
      <t>コタ</t>
    </rPh>
    <phoneticPr fontId="1"/>
  </si>
  <si>
    <t>問21　今現在、将来志望する診療科についてお答えください。</t>
    <rPh sb="0" eb="1">
      <t>トイ</t>
    </rPh>
    <rPh sb="4" eb="5">
      <t>イマ</t>
    </rPh>
    <rPh sb="5" eb="7">
      <t>ゲンザイ</t>
    </rPh>
    <rPh sb="8" eb="10">
      <t>ショウライ</t>
    </rPh>
    <rPh sb="10" eb="12">
      <t>シボウ</t>
    </rPh>
    <rPh sb="14" eb="17">
      <t>シンリョウカ</t>
    </rPh>
    <rPh sb="22" eb="23">
      <t>コタ</t>
    </rPh>
    <phoneticPr fontId="1"/>
  </si>
  <si>
    <t>内科</t>
    <rPh sb="0" eb="2">
      <t>ナイカ</t>
    </rPh>
    <phoneticPr fontId="2"/>
  </si>
  <si>
    <t>外科</t>
    <rPh sb="0" eb="2">
      <t>ゲカ</t>
    </rPh>
    <phoneticPr fontId="2"/>
  </si>
  <si>
    <t>整形外科</t>
    <rPh sb="0" eb="2">
      <t>セイケイ</t>
    </rPh>
    <rPh sb="2" eb="4">
      <t>ゲカ</t>
    </rPh>
    <phoneticPr fontId="2"/>
  </si>
  <si>
    <t>産婦人科</t>
    <rPh sb="0" eb="4">
      <t>サンフジンカ</t>
    </rPh>
    <phoneticPr fontId="2"/>
  </si>
  <si>
    <t>小児科</t>
    <rPh sb="0" eb="3">
      <t>ショウニカ</t>
    </rPh>
    <phoneticPr fontId="1"/>
  </si>
  <si>
    <t>麻酔科</t>
    <rPh sb="0" eb="3">
      <t>マスイカ</t>
    </rPh>
    <phoneticPr fontId="1"/>
  </si>
  <si>
    <t>総合診療</t>
    <rPh sb="0" eb="2">
      <t>ソウゴウ</t>
    </rPh>
    <rPh sb="2" eb="4">
      <t>シンリョウ</t>
    </rPh>
    <phoneticPr fontId="1"/>
  </si>
  <si>
    <t>精神科</t>
    <rPh sb="0" eb="3">
      <t>セイシンカ</t>
    </rPh>
    <phoneticPr fontId="1"/>
  </si>
  <si>
    <t>皮膚科</t>
    <rPh sb="0" eb="3">
      <t>ヒフカ</t>
    </rPh>
    <phoneticPr fontId="2"/>
  </si>
  <si>
    <t>泌尿器科</t>
    <rPh sb="0" eb="4">
      <t>ヒニョウキカ</t>
    </rPh>
    <phoneticPr fontId="2"/>
  </si>
  <si>
    <t>放射線科</t>
    <rPh sb="0" eb="4">
      <t>ホウシャセンカ</t>
    </rPh>
    <phoneticPr fontId="2"/>
  </si>
  <si>
    <t>耳鼻咽喉科</t>
    <rPh sb="0" eb="2">
      <t>ジビ</t>
    </rPh>
    <rPh sb="2" eb="5">
      <t>インコウカ</t>
    </rPh>
    <phoneticPr fontId="1"/>
  </si>
  <si>
    <t>脳神経外科</t>
    <rPh sb="0" eb="3">
      <t>ノウシンケイ</t>
    </rPh>
    <rPh sb="3" eb="5">
      <t>ゲカ</t>
    </rPh>
    <phoneticPr fontId="1"/>
  </si>
  <si>
    <t>眼科</t>
    <rPh sb="0" eb="2">
      <t>ガンカ</t>
    </rPh>
    <phoneticPr fontId="1"/>
  </si>
  <si>
    <t>病理</t>
    <rPh sb="0" eb="2">
      <t>ビョウリ</t>
    </rPh>
    <phoneticPr fontId="1"/>
  </si>
  <si>
    <t>救急科</t>
    <rPh sb="0" eb="3">
      <t>キュウキュウカ</t>
    </rPh>
    <phoneticPr fontId="1"/>
  </si>
  <si>
    <t>形成外科</t>
    <rPh sb="0" eb="2">
      <t>ケイセイ</t>
    </rPh>
    <rPh sb="2" eb="4">
      <t>ゲカ</t>
    </rPh>
    <phoneticPr fontId="1"/>
  </si>
  <si>
    <t>臨床検査</t>
    <rPh sb="0" eb="2">
      <t>リンショウ</t>
    </rPh>
    <rPh sb="2" eb="4">
      <t>ケンサ</t>
    </rPh>
    <phoneticPr fontId="1"/>
  </si>
  <si>
    <t>ﾘﾊﾋﾞﾘﾃｰｼｮﾝ科</t>
    <rPh sb="10" eb="11">
      <t>カ</t>
    </rPh>
    <phoneticPr fontId="1"/>
  </si>
  <si>
    <t>未定</t>
    <rPh sb="0" eb="2">
      <t>ミテイ</t>
    </rPh>
    <phoneticPr fontId="1"/>
  </si>
  <si>
    <t>問22　問21で回答した診療科について、具体的に考え始めた時期についてお答えください。</t>
    <rPh sb="0" eb="1">
      <t>トイ</t>
    </rPh>
    <rPh sb="4" eb="5">
      <t>トイ</t>
    </rPh>
    <rPh sb="8" eb="10">
      <t>カイトウ</t>
    </rPh>
    <rPh sb="12" eb="15">
      <t>シンリョウカ</t>
    </rPh>
    <rPh sb="20" eb="23">
      <t>グタイテキ</t>
    </rPh>
    <rPh sb="24" eb="25">
      <t>カンガ</t>
    </rPh>
    <rPh sb="26" eb="27">
      <t>ハジ</t>
    </rPh>
    <rPh sb="29" eb="31">
      <t>ジキ</t>
    </rPh>
    <rPh sb="36" eb="37">
      <t>コタ</t>
    </rPh>
    <phoneticPr fontId="1"/>
  </si>
  <si>
    <t>入学する前から（又はしたときから）</t>
    <rPh sb="0" eb="2">
      <t>ニュウガク</t>
    </rPh>
    <rPh sb="4" eb="5">
      <t>マエ</t>
    </rPh>
    <rPh sb="8" eb="9">
      <t>マタ</t>
    </rPh>
    <phoneticPr fontId="7"/>
  </si>
  <si>
    <t>在学中</t>
    <rPh sb="0" eb="3">
      <t>ザイガクチュウ</t>
    </rPh>
    <phoneticPr fontId="7"/>
  </si>
  <si>
    <t>教員の勧めにより</t>
    <rPh sb="0" eb="2">
      <t>キョウイン</t>
    </rPh>
    <rPh sb="3" eb="4">
      <t>スス</t>
    </rPh>
    <phoneticPr fontId="1"/>
  </si>
  <si>
    <t>実習等を経てから</t>
    <rPh sb="0" eb="2">
      <t>ジッシュウ</t>
    </rPh>
    <rPh sb="2" eb="3">
      <t>トウ</t>
    </rPh>
    <rPh sb="4" eb="5">
      <t>ヘ</t>
    </rPh>
    <phoneticPr fontId="7"/>
  </si>
  <si>
    <t>まだ決めていない</t>
    <rPh sb="2" eb="3">
      <t>キ</t>
    </rPh>
    <phoneticPr fontId="1"/>
  </si>
  <si>
    <t>初期臨床研修中</t>
    <rPh sb="0" eb="2">
      <t>ショキ</t>
    </rPh>
    <rPh sb="2" eb="4">
      <t>リンショウ</t>
    </rPh>
    <rPh sb="4" eb="7">
      <t>ケンシュウチュウ</t>
    </rPh>
    <phoneticPr fontId="1"/>
  </si>
  <si>
    <t>■　地域勤務に対する考え方について</t>
    <rPh sb="2" eb="4">
      <t>チイキ</t>
    </rPh>
    <rPh sb="4" eb="6">
      <t>キンム</t>
    </rPh>
    <rPh sb="7" eb="8">
      <t>タイ</t>
    </rPh>
    <rPh sb="10" eb="11">
      <t>カンガ</t>
    </rPh>
    <rPh sb="12" eb="13">
      <t>カタ</t>
    </rPh>
    <phoneticPr fontId="1"/>
  </si>
  <si>
    <t>問23　札幌市及び旭川市以外の地域で勤務する意志について教えてください。</t>
    <rPh sb="0" eb="1">
      <t>トイ</t>
    </rPh>
    <rPh sb="4" eb="6">
      <t>サッポロ</t>
    </rPh>
    <rPh sb="6" eb="7">
      <t>シ</t>
    </rPh>
    <rPh sb="7" eb="8">
      <t>オヨ</t>
    </rPh>
    <rPh sb="9" eb="12">
      <t>アサヒカワシ</t>
    </rPh>
    <rPh sb="12" eb="14">
      <t>イガイ</t>
    </rPh>
    <rPh sb="15" eb="17">
      <t>チイキ</t>
    </rPh>
    <rPh sb="18" eb="20">
      <t>キンム</t>
    </rPh>
    <rPh sb="22" eb="24">
      <t>イシ</t>
    </rPh>
    <rPh sb="28" eb="29">
      <t>オシ</t>
    </rPh>
    <phoneticPr fontId="1"/>
  </si>
  <si>
    <t>地域で勤務する意志はある</t>
    <rPh sb="0" eb="2">
      <t>チイキ</t>
    </rPh>
    <rPh sb="3" eb="5">
      <t>キンム</t>
    </rPh>
    <rPh sb="7" eb="9">
      <t>イシ</t>
    </rPh>
    <phoneticPr fontId="7"/>
  </si>
  <si>
    <t>地域で勤務する意志はない</t>
    <rPh sb="0" eb="2">
      <t>チイキ</t>
    </rPh>
    <rPh sb="3" eb="5">
      <t>キンム</t>
    </rPh>
    <rPh sb="7" eb="9">
      <t>イシ</t>
    </rPh>
    <phoneticPr fontId="7"/>
  </si>
  <si>
    <t>条件が合えば勤務したい</t>
    <rPh sb="0" eb="2">
      <t>ジョウケン</t>
    </rPh>
    <rPh sb="3" eb="4">
      <t>ア</t>
    </rPh>
    <rPh sb="6" eb="8">
      <t>キンム</t>
    </rPh>
    <phoneticPr fontId="1"/>
  </si>
  <si>
    <t>郡部等に従事することを希望</t>
    <rPh sb="0" eb="2">
      <t>グンブ</t>
    </rPh>
    <rPh sb="2" eb="3">
      <t>トウ</t>
    </rPh>
    <rPh sb="4" eb="6">
      <t>ジュウジ</t>
    </rPh>
    <rPh sb="11" eb="13">
      <t>キボウ</t>
    </rPh>
    <phoneticPr fontId="1"/>
  </si>
  <si>
    <t>半年程度であれば地域で勤務する意志はある</t>
    <rPh sb="0" eb="2">
      <t>ハントシ</t>
    </rPh>
    <rPh sb="2" eb="4">
      <t>テイド</t>
    </rPh>
    <rPh sb="8" eb="10">
      <t>チイキ</t>
    </rPh>
    <rPh sb="11" eb="13">
      <t>キンム</t>
    </rPh>
    <rPh sb="15" eb="17">
      <t>イシ</t>
    </rPh>
    <phoneticPr fontId="1"/>
  </si>
  <si>
    <t>１年程度の大学病院等とのローテーションであれば地域で勤務する意志はある</t>
    <rPh sb="1" eb="2">
      <t>ネン</t>
    </rPh>
    <rPh sb="2" eb="4">
      <t>テイド</t>
    </rPh>
    <rPh sb="5" eb="7">
      <t>ダイガク</t>
    </rPh>
    <rPh sb="7" eb="9">
      <t>ビョウイン</t>
    </rPh>
    <rPh sb="9" eb="10">
      <t>トウ</t>
    </rPh>
    <rPh sb="23" eb="25">
      <t>チイキ</t>
    </rPh>
    <rPh sb="26" eb="28">
      <t>キンム</t>
    </rPh>
    <rPh sb="30" eb="32">
      <t>イシ</t>
    </rPh>
    <phoneticPr fontId="1"/>
  </si>
  <si>
    <t>２～４年程度の大学病院等とのローテーションであれば地域で勤務する意志はある</t>
    <rPh sb="3" eb="4">
      <t>ネン</t>
    </rPh>
    <rPh sb="4" eb="6">
      <t>テイド</t>
    </rPh>
    <rPh sb="7" eb="9">
      <t>ダイガク</t>
    </rPh>
    <rPh sb="9" eb="11">
      <t>ビョウイン</t>
    </rPh>
    <rPh sb="11" eb="12">
      <t>トウ</t>
    </rPh>
    <rPh sb="25" eb="27">
      <t>チイキ</t>
    </rPh>
    <rPh sb="28" eb="30">
      <t>キンム</t>
    </rPh>
    <rPh sb="32" eb="34">
      <t>イシ</t>
    </rPh>
    <phoneticPr fontId="1"/>
  </si>
  <si>
    <t>５年以上は継続して地域で勤務したい</t>
    <rPh sb="1" eb="2">
      <t>ネン</t>
    </rPh>
    <rPh sb="2" eb="4">
      <t>イジョウ</t>
    </rPh>
    <rPh sb="5" eb="7">
      <t>ケイゾク</t>
    </rPh>
    <rPh sb="9" eb="11">
      <t>チイキ</t>
    </rPh>
    <rPh sb="12" eb="14">
      <t>キンム</t>
    </rPh>
    <phoneticPr fontId="1"/>
  </si>
  <si>
    <t>問25　問23で「地域で勤務する意志はない」と回答された方は、札幌・旭川以外で勤務する意志がない</t>
    <rPh sb="0" eb="1">
      <t>トイ</t>
    </rPh>
    <rPh sb="4" eb="5">
      <t>トイ</t>
    </rPh>
    <rPh sb="9" eb="11">
      <t>チイキ</t>
    </rPh>
    <rPh sb="12" eb="14">
      <t>キンム</t>
    </rPh>
    <rPh sb="16" eb="18">
      <t>イシ</t>
    </rPh>
    <rPh sb="23" eb="25">
      <t>カイトウ</t>
    </rPh>
    <rPh sb="28" eb="29">
      <t>カタ</t>
    </rPh>
    <rPh sb="31" eb="33">
      <t>サッポロ</t>
    </rPh>
    <rPh sb="34" eb="36">
      <t>アサヒカワ</t>
    </rPh>
    <rPh sb="36" eb="38">
      <t>イガイ</t>
    </rPh>
    <rPh sb="39" eb="41">
      <t>キンム</t>
    </rPh>
    <rPh sb="43" eb="45">
      <t>イシ</t>
    </rPh>
    <phoneticPr fontId="1"/>
  </si>
  <si>
    <t>　　　　理由をお答えください。</t>
    <phoneticPr fontId="1"/>
  </si>
  <si>
    <t>経済的理由（収入・処遇）のため</t>
    <rPh sb="0" eb="3">
      <t>ケイザイテキ</t>
    </rPh>
    <rPh sb="3" eb="5">
      <t>リユウ</t>
    </rPh>
    <rPh sb="6" eb="8">
      <t>シュウニュウ</t>
    </rPh>
    <rPh sb="9" eb="11">
      <t>ショグウ</t>
    </rPh>
    <phoneticPr fontId="1"/>
  </si>
  <si>
    <t>両親等親族の介護に不安があるため</t>
    <rPh sb="0" eb="2">
      <t>リョウシン</t>
    </rPh>
    <rPh sb="2" eb="3">
      <t>トウ</t>
    </rPh>
    <rPh sb="3" eb="5">
      <t>シンゾク</t>
    </rPh>
    <rPh sb="6" eb="8">
      <t>カイゴ</t>
    </rPh>
    <rPh sb="9" eb="11">
      <t>フアン</t>
    </rPh>
    <phoneticPr fontId="1"/>
  </si>
  <si>
    <t>専門医等の資格取得に影響するため</t>
    <rPh sb="0" eb="3">
      <t>センモンイ</t>
    </rPh>
    <rPh sb="3" eb="4">
      <t>トウ</t>
    </rPh>
    <rPh sb="5" eb="7">
      <t>シカク</t>
    </rPh>
    <rPh sb="7" eb="9">
      <t>シュトク</t>
    </rPh>
    <rPh sb="10" eb="12">
      <t>エイキョウ</t>
    </rPh>
    <phoneticPr fontId="2"/>
  </si>
  <si>
    <t>希望する内容の仕事ができないため</t>
    <rPh sb="0" eb="2">
      <t>キボウ</t>
    </rPh>
    <rPh sb="4" eb="6">
      <t>ナイヨウ</t>
    </rPh>
    <rPh sb="7" eb="9">
      <t>シゴト</t>
    </rPh>
    <phoneticPr fontId="2"/>
  </si>
  <si>
    <t>問26　札幌市及び旭川市以外の医療機関に勤務する場合、どのような条件が必要ですか。</t>
    <rPh sb="0" eb="1">
      <t>トイ</t>
    </rPh>
    <rPh sb="4" eb="7">
      <t>サッポロシ</t>
    </rPh>
    <rPh sb="7" eb="8">
      <t>オヨ</t>
    </rPh>
    <rPh sb="9" eb="12">
      <t>アサヒカワシ</t>
    </rPh>
    <rPh sb="12" eb="14">
      <t>イガイ</t>
    </rPh>
    <rPh sb="15" eb="17">
      <t>イリョウ</t>
    </rPh>
    <rPh sb="17" eb="19">
      <t>キカン</t>
    </rPh>
    <rPh sb="20" eb="22">
      <t>キンム</t>
    </rPh>
    <rPh sb="24" eb="26">
      <t>バアイ</t>
    </rPh>
    <rPh sb="32" eb="34">
      <t>ジョウケン</t>
    </rPh>
    <rPh sb="35" eb="37">
      <t>ヒツヨウ</t>
    </rPh>
    <phoneticPr fontId="1"/>
  </si>
  <si>
    <t>①家族や地域に関すること</t>
    <rPh sb="1" eb="3">
      <t>カゾク</t>
    </rPh>
    <rPh sb="4" eb="6">
      <t>チイキ</t>
    </rPh>
    <rPh sb="7" eb="8">
      <t>カン</t>
    </rPh>
    <phoneticPr fontId="1"/>
  </si>
  <si>
    <t>家族の同意があること</t>
    <rPh sb="0" eb="2">
      <t>カゾク</t>
    </rPh>
    <rPh sb="3" eb="5">
      <t>ドウイ</t>
    </rPh>
    <phoneticPr fontId="2"/>
  </si>
  <si>
    <t>配偶者の居住地・勤務地であること</t>
    <rPh sb="0" eb="3">
      <t>ハイグウシャ</t>
    </rPh>
    <rPh sb="4" eb="7">
      <t>キョジュウチ</t>
    </rPh>
    <rPh sb="8" eb="11">
      <t>キンムチ</t>
    </rPh>
    <phoneticPr fontId="2"/>
  </si>
  <si>
    <t>出身地であること（又は近いこと）</t>
    <rPh sb="0" eb="3">
      <t>シュッシンチ</t>
    </rPh>
    <rPh sb="9" eb="10">
      <t>マタ</t>
    </rPh>
    <rPh sb="11" eb="12">
      <t>チカ</t>
    </rPh>
    <phoneticPr fontId="2"/>
  </si>
  <si>
    <t>子どもの教育環境が整備されていること</t>
    <rPh sb="0" eb="1">
      <t>コ</t>
    </rPh>
    <rPh sb="4" eb="6">
      <t>キョウイク</t>
    </rPh>
    <rPh sb="6" eb="8">
      <t>カンキョウ</t>
    </rPh>
    <rPh sb="9" eb="11">
      <t>セイビ</t>
    </rPh>
    <phoneticPr fontId="2"/>
  </si>
  <si>
    <t>商業・娯楽施設が充実していること</t>
    <rPh sb="0" eb="2">
      <t>ショウギョウ</t>
    </rPh>
    <rPh sb="3" eb="5">
      <t>ゴラク</t>
    </rPh>
    <rPh sb="5" eb="7">
      <t>シセツ</t>
    </rPh>
    <rPh sb="8" eb="10">
      <t>ジュウジツ</t>
    </rPh>
    <phoneticPr fontId="1"/>
  </si>
  <si>
    <t>現在の生活圏から交通の便が良く距離が近いこと</t>
    <rPh sb="0" eb="2">
      <t>ゲンザイ</t>
    </rPh>
    <rPh sb="3" eb="6">
      <t>セイカツケン</t>
    </rPh>
    <rPh sb="8" eb="10">
      <t>コウツウ</t>
    </rPh>
    <rPh sb="11" eb="12">
      <t>ベン</t>
    </rPh>
    <rPh sb="13" eb="14">
      <t>ヨ</t>
    </rPh>
    <rPh sb="15" eb="17">
      <t>キョリ</t>
    </rPh>
    <rPh sb="18" eb="19">
      <t>チカ</t>
    </rPh>
    <phoneticPr fontId="1"/>
  </si>
  <si>
    <t>特になし</t>
    <rPh sb="0" eb="1">
      <t>トク</t>
    </rPh>
    <phoneticPr fontId="1"/>
  </si>
  <si>
    <t>単身赴任への配慮が充実していること</t>
    <rPh sb="0" eb="2">
      <t>タンシン</t>
    </rPh>
    <rPh sb="2" eb="4">
      <t>フニン</t>
    </rPh>
    <rPh sb="6" eb="8">
      <t>ハイリョ</t>
    </rPh>
    <rPh sb="9" eb="11">
      <t>ジュウジツ</t>
    </rPh>
    <phoneticPr fontId="1"/>
  </si>
  <si>
    <t>H27</t>
    <phoneticPr fontId="1"/>
  </si>
  <si>
    <t>無回答</t>
    <rPh sb="0" eb="3">
      <t>ムカイトウ</t>
    </rPh>
    <phoneticPr fontId="1"/>
  </si>
  <si>
    <t>②医療機関等に関すること</t>
    <rPh sb="1" eb="3">
      <t>イリョウ</t>
    </rPh>
    <rPh sb="3" eb="5">
      <t>キカン</t>
    </rPh>
    <rPh sb="5" eb="6">
      <t>トウ</t>
    </rPh>
    <rPh sb="7" eb="8">
      <t>カン</t>
    </rPh>
    <phoneticPr fontId="1"/>
  </si>
  <si>
    <t>自分と交代できる医師がいること</t>
    <rPh sb="0" eb="2">
      <t>ジブン</t>
    </rPh>
    <rPh sb="3" eb="5">
      <t>コウタイ</t>
    </rPh>
    <rPh sb="8" eb="10">
      <t>イシ</t>
    </rPh>
    <phoneticPr fontId="2"/>
  </si>
  <si>
    <t>労働環境に不安があるため</t>
    <rPh sb="0" eb="2">
      <t>ロウドウ</t>
    </rPh>
    <rPh sb="2" eb="4">
      <t>カンキョウ</t>
    </rPh>
    <rPh sb="5" eb="7">
      <t>フアン</t>
    </rPh>
    <phoneticPr fontId="2"/>
  </si>
  <si>
    <t>入院のない小規模の診療所であること</t>
    <rPh sb="0" eb="2">
      <t>ニュウイン</t>
    </rPh>
    <rPh sb="5" eb="8">
      <t>ショウキボ</t>
    </rPh>
    <rPh sb="9" eb="12">
      <t>シンリョウジョ</t>
    </rPh>
    <phoneticPr fontId="2"/>
  </si>
  <si>
    <t>他病院とのネットワーク・連携があること</t>
    <rPh sb="0" eb="3">
      <t>タビョウイン</t>
    </rPh>
    <rPh sb="12" eb="14">
      <t>レンケイ</t>
    </rPh>
    <phoneticPr fontId="2"/>
  </si>
  <si>
    <t>地域の中核病院であること</t>
    <rPh sb="0" eb="2">
      <t>チイキ</t>
    </rPh>
    <rPh sb="3" eb="5">
      <t>チュウカク</t>
    </rPh>
    <rPh sb="5" eb="7">
      <t>ビョウイン</t>
    </rPh>
    <phoneticPr fontId="1"/>
  </si>
  <si>
    <t>専門研修プログラム施設であること</t>
    <rPh sb="0" eb="2">
      <t>センモン</t>
    </rPh>
    <rPh sb="2" eb="4">
      <t>ケンシュウ</t>
    </rPh>
    <rPh sb="9" eb="11">
      <t>シセツ</t>
    </rPh>
    <phoneticPr fontId="1"/>
  </si>
  <si>
    <t>病院の施設・設備が整っていること</t>
    <rPh sb="0" eb="2">
      <t>ビョウイン</t>
    </rPh>
    <rPh sb="3" eb="5">
      <t>シセツ</t>
    </rPh>
    <rPh sb="6" eb="8">
      <t>セツビ</t>
    </rPh>
    <rPh sb="9" eb="10">
      <t>トトノ</t>
    </rPh>
    <phoneticPr fontId="2"/>
  </si>
  <si>
    <t>③勤務環境・条件等に関すること</t>
    <rPh sb="1" eb="3">
      <t>キンム</t>
    </rPh>
    <rPh sb="3" eb="5">
      <t>カンキョウ</t>
    </rPh>
    <rPh sb="6" eb="8">
      <t>ジョウケン</t>
    </rPh>
    <rPh sb="8" eb="9">
      <t>トウ</t>
    </rPh>
    <rPh sb="10" eb="11">
      <t>カン</t>
    </rPh>
    <phoneticPr fontId="1"/>
  </si>
  <si>
    <t>給与や手当が良いこと</t>
    <rPh sb="0" eb="2">
      <t>キュウヨ</t>
    </rPh>
    <rPh sb="3" eb="5">
      <t>テアテ</t>
    </rPh>
    <rPh sb="6" eb="7">
      <t>ヨ</t>
    </rPh>
    <phoneticPr fontId="2"/>
  </si>
  <si>
    <t>医師の勤務環境改善に取り組まれていること</t>
    <rPh sb="0" eb="2">
      <t>イシ</t>
    </rPh>
    <rPh sb="3" eb="5">
      <t>キンム</t>
    </rPh>
    <rPh sb="5" eb="7">
      <t>カンキョウ</t>
    </rPh>
    <rPh sb="7" eb="9">
      <t>カイゼン</t>
    </rPh>
    <rPh sb="10" eb="11">
      <t>ト</t>
    </rPh>
    <rPh sb="12" eb="13">
      <t>ク</t>
    </rPh>
    <phoneticPr fontId="2"/>
  </si>
  <si>
    <t>居住環境が整備されていること</t>
    <rPh sb="0" eb="2">
      <t>キョジュウ</t>
    </rPh>
    <rPh sb="2" eb="4">
      <t>カンキョウ</t>
    </rPh>
    <rPh sb="5" eb="7">
      <t>セイビ</t>
    </rPh>
    <phoneticPr fontId="2"/>
  </si>
  <si>
    <t>医師の勤務環境に対して地域の理解があること</t>
    <rPh sb="0" eb="2">
      <t>イシ</t>
    </rPh>
    <rPh sb="3" eb="5">
      <t>キンム</t>
    </rPh>
    <rPh sb="5" eb="7">
      <t>カンキョウ</t>
    </rPh>
    <rPh sb="8" eb="9">
      <t>タイ</t>
    </rPh>
    <rPh sb="11" eb="13">
      <t>チイキ</t>
    </rPh>
    <rPh sb="14" eb="16">
      <t>リカイ</t>
    </rPh>
    <phoneticPr fontId="2"/>
  </si>
  <si>
    <t>専門医取得後であること</t>
    <rPh sb="0" eb="3">
      <t>センモンイ</t>
    </rPh>
    <rPh sb="3" eb="6">
      <t>シュトクゴ</t>
    </rPh>
    <phoneticPr fontId="1"/>
  </si>
  <si>
    <t>定年退職後であること</t>
    <rPh sb="0" eb="2">
      <t>テイネン</t>
    </rPh>
    <rPh sb="2" eb="5">
      <t>タイショクゴ</t>
    </rPh>
    <phoneticPr fontId="1"/>
  </si>
  <si>
    <t>期間限定であること</t>
    <rPh sb="0" eb="2">
      <t>キカン</t>
    </rPh>
    <rPh sb="2" eb="4">
      <t>ゲンテイ</t>
    </rPh>
    <phoneticPr fontId="1"/>
  </si>
  <si>
    <t>④その他の意見</t>
    <rPh sb="3" eb="4">
      <t>タ</t>
    </rPh>
    <rPh sb="5" eb="7">
      <t>イケン</t>
    </rPh>
    <phoneticPr fontId="1"/>
  </si>
  <si>
    <t>自分と交代できる医師がいる</t>
    <rPh sb="0" eb="2">
      <t>ジブン</t>
    </rPh>
    <rPh sb="3" eb="5">
      <t>コウタイ</t>
    </rPh>
    <rPh sb="8" eb="10">
      <t>イシ</t>
    </rPh>
    <phoneticPr fontId="1"/>
  </si>
  <si>
    <t>先端医療を習得する機会がある</t>
    <rPh sb="0" eb="2">
      <t>センタン</t>
    </rPh>
    <rPh sb="2" eb="4">
      <t>イリョウ</t>
    </rPh>
    <rPh sb="5" eb="7">
      <t>シュウトク</t>
    </rPh>
    <rPh sb="9" eb="11">
      <t>キカイ</t>
    </rPh>
    <phoneticPr fontId="1"/>
  </si>
  <si>
    <t>臨床研修修了後の研修中である</t>
    <rPh sb="0" eb="2">
      <t>リンショウ</t>
    </rPh>
    <rPh sb="2" eb="4">
      <t>ケンシュウ</t>
    </rPh>
    <rPh sb="4" eb="7">
      <t>シュウリョウゴ</t>
    </rPh>
    <rPh sb="8" eb="11">
      <t>ケンシュウチュウ</t>
    </rPh>
    <phoneticPr fontId="1"/>
  </si>
  <si>
    <t>　臨床研修医師の確保に資することを目的とする。</t>
    <rPh sb="1" eb="3">
      <t>リンショウ</t>
    </rPh>
    <rPh sb="3" eb="5">
      <t>ケンシュウ</t>
    </rPh>
    <rPh sb="5" eb="7">
      <t>イシ</t>
    </rPh>
    <rPh sb="8" eb="10">
      <t>カクホ</t>
    </rPh>
    <rPh sb="11" eb="12">
      <t>シ</t>
    </rPh>
    <rPh sb="17" eb="19">
      <t>モクテキ</t>
    </rPh>
    <phoneticPr fontId="1"/>
  </si>
  <si>
    <t>　　道内の医療機関に勤務する臨床研修医師に対し、研修修了後の進路等に関する意向を調査し、今後の</t>
    <rPh sb="2" eb="4">
      <t>ドウナイ</t>
    </rPh>
    <rPh sb="5" eb="7">
      <t>イリョウ</t>
    </rPh>
    <rPh sb="7" eb="9">
      <t>キカン</t>
    </rPh>
    <rPh sb="10" eb="12">
      <t>キンム</t>
    </rPh>
    <rPh sb="14" eb="16">
      <t>リンショウ</t>
    </rPh>
    <rPh sb="16" eb="18">
      <t>ケンシュウ</t>
    </rPh>
    <rPh sb="18" eb="20">
      <t>イシ</t>
    </rPh>
    <rPh sb="21" eb="22">
      <t>タイ</t>
    </rPh>
    <rPh sb="24" eb="26">
      <t>ケンシュウ</t>
    </rPh>
    <rPh sb="26" eb="29">
      <t>シュウリョウゴ</t>
    </rPh>
    <rPh sb="30" eb="32">
      <t>シンロ</t>
    </rPh>
    <rPh sb="32" eb="33">
      <t>トウ</t>
    </rPh>
    <rPh sb="34" eb="35">
      <t>カン</t>
    </rPh>
    <rPh sb="37" eb="39">
      <t>イコウ</t>
    </rPh>
    <rPh sb="40" eb="42">
      <t>チョウサ</t>
    </rPh>
    <phoneticPr fontId="1"/>
  </si>
  <si>
    <t>計</t>
    <rPh sb="0" eb="1">
      <t>ケイ</t>
    </rPh>
    <phoneticPr fontId="1"/>
  </si>
  <si>
    <t>入学する前から（又はした時から）</t>
    <rPh sb="0" eb="2">
      <t>ニュウガク</t>
    </rPh>
    <rPh sb="4" eb="5">
      <t>マエ</t>
    </rPh>
    <rPh sb="8" eb="9">
      <t>マタ</t>
    </rPh>
    <rPh sb="12" eb="13">
      <t>トキ</t>
    </rPh>
    <phoneticPr fontId="7"/>
  </si>
  <si>
    <t>Webサイト</t>
  </si>
  <si>
    <t>希望する勤務地に行ける保証がないため</t>
    <rPh sb="0" eb="2">
      <t>キボウ</t>
    </rPh>
    <rPh sb="4" eb="7">
      <t>キンムチ</t>
    </rPh>
    <rPh sb="8" eb="9">
      <t>イ</t>
    </rPh>
    <rPh sb="11" eb="13">
      <t>ホショウ</t>
    </rPh>
    <phoneticPr fontId="2"/>
  </si>
  <si>
    <t>施設や設備の充実</t>
    <rPh sb="0" eb="2">
      <t>シセツ</t>
    </rPh>
    <rPh sb="3" eb="5">
      <t>セツビ</t>
    </rPh>
    <rPh sb="6" eb="8">
      <t>ジュウジツ</t>
    </rPh>
    <phoneticPr fontId="1"/>
  </si>
  <si>
    <t>道内と道外の両方</t>
    <rPh sb="0" eb="2">
      <t>ドウナイ</t>
    </rPh>
    <rPh sb="3" eb="5">
      <t>ドウガイ</t>
    </rPh>
    <rPh sb="6" eb="8">
      <t>リョウホウ</t>
    </rPh>
    <phoneticPr fontId="7"/>
  </si>
  <si>
    <t>道内中心に考えていた</t>
    <rPh sb="0" eb="2">
      <t>ドウナイ</t>
    </rPh>
    <rPh sb="2" eb="4">
      <t>チュウシン</t>
    </rPh>
    <rPh sb="5" eb="6">
      <t>カンガ</t>
    </rPh>
    <phoneticPr fontId="7"/>
  </si>
  <si>
    <t>道外中心に考えていた</t>
    <rPh sb="0" eb="2">
      <t>ドウガイ</t>
    </rPh>
    <rPh sb="2" eb="4">
      <t>チュウシン</t>
    </rPh>
    <rPh sb="5" eb="6">
      <t>カンガ</t>
    </rPh>
    <phoneticPr fontId="1"/>
  </si>
  <si>
    <t>問２　当初初期臨床研修を行う場所をどのように考えていましたか。</t>
    <rPh sb="0" eb="1">
      <t>トイ</t>
    </rPh>
    <rPh sb="3" eb="5">
      <t>トウショ</t>
    </rPh>
    <rPh sb="5" eb="7">
      <t>ショキ</t>
    </rPh>
    <rPh sb="7" eb="9">
      <t>リンショウ</t>
    </rPh>
    <rPh sb="9" eb="11">
      <t>ケンシュウ</t>
    </rPh>
    <rPh sb="12" eb="13">
      <t>オコナ</t>
    </rPh>
    <rPh sb="14" eb="16">
      <t>バショ</t>
    </rPh>
    <rPh sb="22" eb="23">
      <t>カンガ</t>
    </rPh>
    <phoneticPr fontId="1"/>
  </si>
  <si>
    <t>問１　「臨床研修病院」について、いつ頃から意識し、実際に病院見学等の活動を開始しましたか。</t>
    <rPh sb="0" eb="1">
      <t>トイ</t>
    </rPh>
    <rPh sb="4" eb="6">
      <t>リンショウ</t>
    </rPh>
    <rPh sb="6" eb="8">
      <t>ケンシュウ</t>
    </rPh>
    <rPh sb="8" eb="10">
      <t>ビョウイン</t>
    </rPh>
    <rPh sb="18" eb="19">
      <t>ゴロ</t>
    </rPh>
    <rPh sb="21" eb="23">
      <t>イシキ</t>
    </rPh>
    <rPh sb="25" eb="27">
      <t>ジッサイ</t>
    </rPh>
    <rPh sb="28" eb="30">
      <t>ビョウイン</t>
    </rPh>
    <rPh sb="30" eb="32">
      <t>ケンガク</t>
    </rPh>
    <rPh sb="32" eb="33">
      <t>トウ</t>
    </rPh>
    <rPh sb="34" eb="36">
      <t>カツドウ</t>
    </rPh>
    <rPh sb="37" eb="39">
      <t>カイシ</t>
    </rPh>
    <phoneticPr fontId="1"/>
  </si>
  <si>
    <t>問５　平均的な週実労働時間を教えてください。</t>
    <rPh sb="0" eb="1">
      <t>トイ</t>
    </rPh>
    <rPh sb="3" eb="6">
      <t>ヘイキンテキ</t>
    </rPh>
    <rPh sb="7" eb="8">
      <t>シュウ</t>
    </rPh>
    <rPh sb="8" eb="9">
      <t>ジツ</t>
    </rPh>
    <rPh sb="9" eb="11">
      <t>ロウドウ</t>
    </rPh>
    <rPh sb="11" eb="13">
      <t>ジカン</t>
    </rPh>
    <rPh sb="14" eb="15">
      <t>オシ</t>
    </rPh>
    <phoneticPr fontId="7"/>
  </si>
  <si>
    <t>問６　時間外労働の主な理由を教えてください。</t>
    <rPh sb="0" eb="1">
      <t>トイ</t>
    </rPh>
    <rPh sb="3" eb="6">
      <t>ジカンガイ</t>
    </rPh>
    <rPh sb="6" eb="8">
      <t>ロウドウ</t>
    </rPh>
    <rPh sb="9" eb="10">
      <t>オモ</t>
    </rPh>
    <rPh sb="11" eb="13">
      <t>リユウ</t>
    </rPh>
    <rPh sb="14" eb="15">
      <t>オシ</t>
    </rPh>
    <phoneticPr fontId="1"/>
  </si>
  <si>
    <t>問７　現在の勤務環境について、各項目ごとの満足度を教えてください。</t>
    <rPh sb="0" eb="1">
      <t>トイ</t>
    </rPh>
    <rPh sb="3" eb="5">
      <t>ゲンザイ</t>
    </rPh>
    <rPh sb="6" eb="8">
      <t>キンム</t>
    </rPh>
    <rPh sb="8" eb="10">
      <t>カンキョウ</t>
    </rPh>
    <rPh sb="15" eb="18">
      <t>カクコウモク</t>
    </rPh>
    <rPh sb="21" eb="24">
      <t>マンゾクド</t>
    </rPh>
    <rPh sb="25" eb="26">
      <t>オシ</t>
    </rPh>
    <phoneticPr fontId="7"/>
  </si>
  <si>
    <t>問12　「地域医療」の研修期間について教えてください。</t>
    <rPh sb="0" eb="1">
      <t>トイ</t>
    </rPh>
    <phoneticPr fontId="1"/>
  </si>
  <si>
    <t>問15 専門医資格の取得希望についてお答えください。</t>
    <rPh sb="0" eb="1">
      <t>トイ</t>
    </rPh>
    <rPh sb="4" eb="7">
      <t>センモンイ</t>
    </rPh>
    <rPh sb="7" eb="9">
      <t>シカク</t>
    </rPh>
    <rPh sb="10" eb="12">
      <t>シュトク</t>
    </rPh>
    <rPh sb="12" eb="14">
      <t>キボウ</t>
    </rPh>
    <rPh sb="19" eb="20">
      <t>コタ</t>
    </rPh>
    <phoneticPr fontId="1"/>
  </si>
  <si>
    <t>問18　専門研修を行う場所をどのように考えていますか。</t>
    <rPh sb="0" eb="1">
      <t>トイ</t>
    </rPh>
    <rPh sb="4" eb="6">
      <t>センモン</t>
    </rPh>
    <rPh sb="6" eb="8">
      <t>ケンシュウ</t>
    </rPh>
    <rPh sb="9" eb="10">
      <t>オコナ</t>
    </rPh>
    <rPh sb="11" eb="13">
      <t>バショ</t>
    </rPh>
    <rPh sb="19" eb="20">
      <t>カンガ</t>
    </rPh>
    <phoneticPr fontId="1"/>
  </si>
  <si>
    <t>問19　道外の勤務を希望する方に伺います。道内を希望しない理由についてお答えください。</t>
    <rPh sb="0" eb="1">
      <t>ト</t>
    </rPh>
    <rPh sb="4" eb="6">
      <t>ドウガイ</t>
    </rPh>
    <rPh sb="7" eb="9">
      <t>キンム</t>
    </rPh>
    <rPh sb="10" eb="12">
      <t>キボウ</t>
    </rPh>
    <rPh sb="14" eb="15">
      <t>カタ</t>
    </rPh>
    <rPh sb="16" eb="17">
      <t>ウカガ</t>
    </rPh>
    <rPh sb="21" eb="23">
      <t>ドウナイ</t>
    </rPh>
    <rPh sb="24" eb="26">
      <t>キボウ</t>
    </rPh>
    <rPh sb="29" eb="31">
      <t>リユウ</t>
    </rPh>
    <rPh sb="36" eb="37">
      <t>コタ</t>
    </rPh>
    <phoneticPr fontId="7"/>
  </si>
  <si>
    <t>２～４年程度であれば地域で勤務する意志はある</t>
    <rPh sb="3" eb="4">
      <t>ネン</t>
    </rPh>
    <rPh sb="4" eb="6">
      <t>テイド</t>
    </rPh>
    <rPh sb="10" eb="12">
      <t>チイキ</t>
    </rPh>
    <rPh sb="13" eb="15">
      <t>キンム</t>
    </rPh>
    <rPh sb="17" eb="19">
      <t>イシ</t>
    </rPh>
    <phoneticPr fontId="1"/>
  </si>
  <si>
    <t>不参加※</t>
    <rPh sb="0" eb="3">
      <t>フサンカ</t>
    </rPh>
    <phoneticPr fontId="7"/>
  </si>
  <si>
    <t>　１－②　当直、夜勤、オンコールの回数等</t>
    <rPh sb="5" eb="7">
      <t>トウチョク</t>
    </rPh>
    <rPh sb="8" eb="10">
      <t>ヤキン</t>
    </rPh>
    <rPh sb="17" eb="19">
      <t>カイスウ</t>
    </rPh>
    <rPh sb="19" eb="20">
      <t>トウ</t>
    </rPh>
    <phoneticPr fontId="1"/>
  </si>
  <si>
    <t>　１－③　休暇、休日取得等</t>
    <rPh sb="5" eb="7">
      <t>キュウカ</t>
    </rPh>
    <rPh sb="8" eb="10">
      <t>キュウジツ</t>
    </rPh>
    <rPh sb="10" eb="12">
      <t>シュトク</t>
    </rPh>
    <rPh sb="12" eb="13">
      <t>トウ</t>
    </rPh>
    <phoneticPr fontId="1"/>
  </si>
  <si>
    <t>①　大学病院の研修医の意見</t>
    <rPh sb="2" eb="4">
      <t>ダイガク</t>
    </rPh>
    <rPh sb="4" eb="6">
      <t>ビョウイン</t>
    </rPh>
    <rPh sb="7" eb="10">
      <t>ケンシュウイ</t>
    </rPh>
    <rPh sb="11" eb="13">
      <t>イケン</t>
    </rPh>
    <phoneticPr fontId="1"/>
  </si>
  <si>
    <t>②　臨床研修病院の研修医の意見</t>
    <rPh sb="2" eb="4">
      <t>リンショウ</t>
    </rPh>
    <rPh sb="4" eb="6">
      <t>ケンシュウ</t>
    </rPh>
    <rPh sb="6" eb="8">
      <t>ビョウイン</t>
    </rPh>
    <rPh sb="9" eb="12">
      <t>ケンシュウイ</t>
    </rPh>
    <rPh sb="13" eb="15">
      <t>イケン</t>
    </rPh>
    <phoneticPr fontId="1"/>
  </si>
  <si>
    <t>たすきがけプログラムがある</t>
  </si>
  <si>
    <t xml:space="preserve">　（２）　各臨床研修病院がアンケート用紙を取りまとめ、道が集計 </t>
    <rPh sb="5" eb="6">
      <t>カク</t>
    </rPh>
    <rPh sb="6" eb="8">
      <t>リンショウ</t>
    </rPh>
    <rPh sb="8" eb="10">
      <t>ケンシュウ</t>
    </rPh>
    <rPh sb="10" eb="12">
      <t>ビョウイン</t>
    </rPh>
    <rPh sb="18" eb="20">
      <t>ヨウシ</t>
    </rPh>
    <rPh sb="21" eb="22">
      <t>ト</t>
    </rPh>
    <rPh sb="27" eb="28">
      <t>ドウ</t>
    </rPh>
    <rPh sb="29" eb="31">
      <t>シュウケイ</t>
    </rPh>
    <phoneticPr fontId="1"/>
  </si>
  <si>
    <t>大学病院の研修医の意見</t>
    <rPh sb="0" eb="2">
      <t>ダイガク</t>
    </rPh>
    <rPh sb="2" eb="4">
      <t>ビョウイン</t>
    </rPh>
    <rPh sb="5" eb="8">
      <t>ケンシュウイ</t>
    </rPh>
    <rPh sb="9" eb="11">
      <t>イケン</t>
    </rPh>
    <phoneticPr fontId="1"/>
  </si>
  <si>
    <t>臨床研修病院の研修医の意見</t>
    <rPh sb="0" eb="2">
      <t>リンショウ</t>
    </rPh>
    <rPh sb="2" eb="4">
      <t>ケンシュウ</t>
    </rPh>
    <rPh sb="4" eb="6">
      <t>ビョウイン</t>
    </rPh>
    <rPh sb="7" eb="10">
      <t>ケンシュウイ</t>
    </rPh>
    <rPh sb="11" eb="13">
      <t>イケン</t>
    </rPh>
    <phoneticPr fontId="1"/>
  </si>
  <si>
    <t>専門医取得に繋がる</t>
    <rPh sb="0" eb="3">
      <t>センモンイ</t>
    </rPh>
    <rPh sb="3" eb="5">
      <t>シュトク</t>
    </rPh>
    <rPh sb="6" eb="7">
      <t>ツナ</t>
    </rPh>
    <phoneticPr fontId="2"/>
  </si>
  <si>
    <t>取得希望なし</t>
    <rPh sb="0" eb="2">
      <t>シュトク</t>
    </rPh>
    <rPh sb="2" eb="4">
      <t>キボウ</t>
    </rPh>
    <phoneticPr fontId="1"/>
  </si>
  <si>
    <t>１年程度であれば地域で勤務する意志はある</t>
    <rPh sb="1" eb="2">
      <t>ネン</t>
    </rPh>
    <rPh sb="2" eb="4">
      <t>テイド</t>
    </rPh>
    <rPh sb="8" eb="10">
      <t>チイキ</t>
    </rPh>
    <rPh sb="11" eb="13">
      <t>キンム</t>
    </rPh>
    <rPh sb="15" eb="17">
      <t>イシ</t>
    </rPh>
    <phoneticPr fontId="1"/>
  </si>
  <si>
    <t>問24　問23で「地域で勤務する意志はある」と回答された方は、何年程度地域で勤務する意志がありますか。</t>
    <rPh sb="0" eb="1">
      <t>トイ</t>
    </rPh>
    <rPh sb="4" eb="5">
      <t>トイ</t>
    </rPh>
    <rPh sb="9" eb="11">
      <t>チイキ</t>
    </rPh>
    <rPh sb="12" eb="14">
      <t>キンム</t>
    </rPh>
    <rPh sb="16" eb="18">
      <t>イシ</t>
    </rPh>
    <rPh sb="23" eb="25">
      <t>カイトウ</t>
    </rPh>
    <rPh sb="28" eb="29">
      <t>ホウ</t>
    </rPh>
    <rPh sb="31" eb="33">
      <t>ナンネン</t>
    </rPh>
    <rPh sb="33" eb="35">
      <t>テイド</t>
    </rPh>
    <rPh sb="35" eb="37">
      <t>チイキ</t>
    </rPh>
    <rPh sb="38" eb="40">
      <t>キンム</t>
    </rPh>
    <rPh sb="42" eb="44">
      <t>イシ</t>
    </rPh>
    <phoneticPr fontId="1"/>
  </si>
  <si>
    <t>初期臨床研修医に対するアンケート調査結果</t>
    <rPh sb="0" eb="2">
      <t>ショキ</t>
    </rPh>
    <rPh sb="2" eb="4">
      <t>リンショウ</t>
    </rPh>
    <rPh sb="4" eb="6">
      <t>ケンシュウ</t>
    </rPh>
    <rPh sb="6" eb="7">
      <t>イ</t>
    </rPh>
    <rPh sb="8" eb="9">
      <t>タイ</t>
    </rPh>
    <rPh sb="16" eb="18">
      <t>チョウサ</t>
    </rPh>
    <rPh sb="18" eb="20">
      <t>ケッカ</t>
    </rPh>
    <phoneticPr fontId="7"/>
  </si>
  <si>
    <r>
      <t>問16　</t>
    </r>
    <r>
      <rPr>
        <sz val="10.5"/>
        <rFont val="HGｺﾞｼｯｸM"/>
        <family val="3"/>
        <charset val="128"/>
      </rPr>
      <t>初期臨床研修修了後の後期研修の場・勤務先として希望する主たる病院等の種別について教えてください。</t>
    </r>
    <rPh sb="0" eb="1">
      <t>ト</t>
    </rPh>
    <rPh sb="4" eb="6">
      <t>ショキ</t>
    </rPh>
    <rPh sb="6" eb="8">
      <t>リンショウ</t>
    </rPh>
    <rPh sb="8" eb="10">
      <t>ケンシュウ</t>
    </rPh>
    <rPh sb="10" eb="13">
      <t>シュウリョウゴ</t>
    </rPh>
    <rPh sb="14" eb="16">
      <t>コウキ</t>
    </rPh>
    <rPh sb="16" eb="18">
      <t>ケンシュウ</t>
    </rPh>
    <rPh sb="19" eb="20">
      <t>バ</t>
    </rPh>
    <rPh sb="21" eb="24">
      <t>キンムサキ</t>
    </rPh>
    <rPh sb="27" eb="29">
      <t>キボウ</t>
    </rPh>
    <rPh sb="31" eb="32">
      <t>シュ</t>
    </rPh>
    <rPh sb="34" eb="36">
      <t>ビョウイン</t>
    </rPh>
    <rPh sb="36" eb="37">
      <t>トウ</t>
    </rPh>
    <rPh sb="38" eb="40">
      <t>シュベツ</t>
    </rPh>
    <rPh sb="44" eb="45">
      <t>オシ</t>
    </rPh>
    <phoneticPr fontId="7"/>
  </si>
  <si>
    <t>H27</t>
    <phoneticPr fontId="1"/>
  </si>
  <si>
    <t>H29</t>
    <phoneticPr fontId="1"/>
  </si>
  <si>
    <t>H29</t>
    <phoneticPr fontId="1"/>
  </si>
  <si>
    <t>H29</t>
    <phoneticPr fontId="1"/>
  </si>
  <si>
    <t>H29</t>
    <phoneticPr fontId="1"/>
  </si>
  <si>
    <t>R1</t>
    <phoneticPr fontId="7"/>
  </si>
  <si>
    <t>R1</t>
    <phoneticPr fontId="7"/>
  </si>
  <si>
    <t>R1</t>
    <phoneticPr fontId="1"/>
  </si>
  <si>
    <t>R1</t>
    <phoneticPr fontId="1"/>
  </si>
  <si>
    <t>R1</t>
    <phoneticPr fontId="1"/>
  </si>
  <si>
    <t>R1</t>
    <phoneticPr fontId="1"/>
  </si>
  <si>
    <t>-</t>
    <phoneticPr fontId="1"/>
  </si>
  <si>
    <t>→未更新</t>
    <rPh sb="1" eb="4">
      <t>ミコウシン</t>
    </rPh>
    <phoneticPr fontId="1"/>
  </si>
  <si>
    <t>－</t>
    <phoneticPr fontId="1"/>
  </si>
  <si>
    <t>　（１）　道内臨床研修病院を通じて、初期臨床研修医にアンケート用紙を配布（令和元年12年27日）</t>
    <rPh sb="5" eb="7">
      <t>ドウナイ</t>
    </rPh>
    <rPh sb="7" eb="9">
      <t>リンショウ</t>
    </rPh>
    <rPh sb="9" eb="11">
      <t>ケンシュウ</t>
    </rPh>
    <rPh sb="11" eb="13">
      <t>ビョウイン</t>
    </rPh>
    <rPh sb="14" eb="15">
      <t>ツウ</t>
    </rPh>
    <rPh sb="18" eb="20">
      <t>ショキ</t>
    </rPh>
    <rPh sb="20" eb="22">
      <t>リンショウ</t>
    </rPh>
    <rPh sb="22" eb="25">
      <t>ケンシュウイ</t>
    </rPh>
    <rPh sb="31" eb="33">
      <t>ヨウシ</t>
    </rPh>
    <rPh sb="34" eb="36">
      <t>ハイフ</t>
    </rPh>
    <rPh sb="37" eb="39">
      <t>レイワ</t>
    </rPh>
    <rPh sb="39" eb="41">
      <t>ガンネン</t>
    </rPh>
    <rPh sb="43" eb="44">
      <t>ネン</t>
    </rPh>
    <rPh sb="46" eb="47">
      <t>ニチ</t>
    </rPh>
    <phoneticPr fontId="1"/>
  </si>
  <si>
    <t>降順</t>
    <rPh sb="0" eb="2">
      <t>コウジュン</t>
    </rPh>
    <phoneticPr fontId="1"/>
  </si>
  <si>
    <t>無回答</t>
    <rPh sb="0" eb="3">
      <t>ムカイトウ</t>
    </rPh>
    <phoneticPr fontId="1"/>
  </si>
  <si>
    <t>－</t>
    <phoneticPr fontId="1"/>
  </si>
  <si>
    <t>無回答</t>
    <rPh sb="0" eb="3">
      <t>ムカイトウ</t>
    </rPh>
    <phoneticPr fontId="1"/>
  </si>
  <si>
    <t>・育児が落ち着いてからであれば、地域も可能。または、出張であれば可能だと思う。</t>
    <phoneticPr fontId="1"/>
  </si>
  <si>
    <t>・ある程度の年次までは市内で勤務し、50代くらいになったら地方で暮らしたい。</t>
    <phoneticPr fontId="1"/>
  </si>
  <si>
    <t>・期間を事前に知らされており、また配偶者と同居できること。</t>
    <phoneticPr fontId="1"/>
  </si>
  <si>
    <t>・応召義務をタテに業務時間外に自宅に患者が来ないこと。</t>
    <phoneticPr fontId="1"/>
  </si>
  <si>
    <t>・時代遅れの医療をする年配の医師だけでなく、標準的な治療が行われていること。</t>
    <phoneticPr fontId="1"/>
  </si>
  <si>
    <t>令和２年（2020年）３月</t>
    <rPh sb="0" eb="2">
      <t>レイワ</t>
    </rPh>
    <rPh sb="3" eb="4">
      <t>ネン</t>
    </rPh>
    <rPh sb="9" eb="10">
      <t>ネン</t>
    </rPh>
    <rPh sb="12" eb="13">
      <t>ガツ</t>
    </rPh>
    <phoneticPr fontId="1"/>
  </si>
  <si>
    <t>無回答</t>
    <rPh sb="0" eb="3">
      <t>ムカイトウ</t>
    </rPh>
    <phoneticPr fontId="1"/>
  </si>
  <si>
    <t>・首都圏への医師の流出を止めようと思うなら、待遇（休日・給与）面で明らかな差別化を図らな</t>
    <phoneticPr fontId="1"/>
  </si>
  <si>
    <t>　いと難しいと思う。</t>
    <phoneticPr fontId="1"/>
  </si>
  <si>
    <t>・自分の生活にゆとりを持ちつつ勤務ができること。</t>
    <phoneticPr fontId="1"/>
  </si>
  <si>
    <t>・上級医がいること。</t>
    <phoneticPr fontId="1"/>
  </si>
  <si>
    <t>・自分の経験値が上がるなら勤務したい。</t>
    <phoneticPr fontId="1"/>
  </si>
  <si>
    <t>・札幌に勉強会など行きやすいこと。</t>
    <phoneticPr fontId="1"/>
  </si>
  <si>
    <t>・医局が許可する。</t>
    <phoneticPr fontId="1"/>
  </si>
  <si>
    <t>・知識・技術的にトレーニングできるのであれば勤務地域は本質的問題ではない。</t>
    <phoneticPr fontId="1"/>
  </si>
  <si>
    <t>・最新の知識に触れる機会が妨げられないこと。</t>
    <phoneticPr fontId="1"/>
  </si>
  <si>
    <t>・北海道が医学において全国的に進んでいる分野は多くない。自分はたまたまやりたい分野を学ぶ</t>
    <phoneticPr fontId="1"/>
  </si>
  <si>
    <t>　上で札幌が適しているので、北海道に残っていますが、そうでなければ北海道を出ていたかもし</t>
    <phoneticPr fontId="1"/>
  </si>
  <si>
    <t>　れません。</t>
    <phoneticPr fontId="1"/>
  </si>
  <si>
    <t>－</t>
    <phoneticPr fontId="1"/>
  </si>
  <si>
    <t>※平成29年度調査から各質問ごとの無回答は除いて割合を算出している</t>
    <rPh sb="1" eb="3">
      <t>ヘイセイ</t>
    </rPh>
    <rPh sb="5" eb="7">
      <t>ネンド</t>
    </rPh>
    <rPh sb="7" eb="9">
      <t>チョウサ</t>
    </rPh>
    <rPh sb="11" eb="14">
      <t>カクシツモン</t>
    </rPh>
    <rPh sb="17" eb="20">
      <t>ムカイトウ</t>
    </rPh>
    <rPh sb="21" eb="22">
      <t>ノゾ</t>
    </rPh>
    <rPh sb="24" eb="26">
      <t>ワリアイ</t>
    </rPh>
    <rPh sb="27" eb="29">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</si>
</sst>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0.0%\)"/>
    <numFmt numFmtId="180" formatCode="0.000"/>
    <numFmt numFmtId="181" formatCode="0.0000"/>
  </numFmts>
  <fonts count="15" x14ac:knownFonts="1">
    <font>
      <sz val="11"/>
      <color theme="1"/>
      <name val="ＭＳ Ｐゴシック"/>
      <family val="2"/>
      <charset val="128"/>
      <scheme val="minor"/>
    </font>
    <font>
      <sz val="6"/>
      <name val="ＭＳ Ｐゴシック"/>
      <family val="2"/>
      <charset val="128"/>
      <scheme val="minor"/>
    </font>
    <font>
      <sz val="9"/>
      <color theme="1"/>
      <name val="HGｺﾞｼｯｸM"/>
      <family val="3"/>
      <charset val="128"/>
    </font>
    <font>
      <sz val="11"/>
      <color theme="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6"/>
      <name val="ＭＳ Ｐゴシック"/>
      <family val="3"/>
      <charset val="128"/>
    </font>
    <font>
      <b/>
      <u/>
      <sz val="14"/>
      <name val="HGｺﾞｼｯｸM"/>
      <family val="3"/>
      <charset val="128"/>
    </font>
    <font>
      <sz val="11"/>
      <name val="HGｺﾞｼｯｸM"/>
      <family val="3"/>
      <charset val="128"/>
    </font>
    <font>
      <b/>
      <sz val="11"/>
      <name val="HGｺﾞｼｯｸM"/>
      <family val="3"/>
      <charset val="128"/>
    </font>
    <font>
      <sz val="11"/>
      <color theme="0"/>
      <name val="HGｺﾞｼｯｸM"/>
      <family val="3"/>
      <charset val="128"/>
    </font>
    <font>
      <sz val="10.5"/>
      <name val="HGｺﾞｼｯｸM"/>
      <family val="3"/>
      <charset val="128"/>
    </font>
    <font>
      <sz val="11"/>
      <color theme="1"/>
      <name val="ＭＳ Ｐゴシック"/>
      <family val="2"/>
      <charset val="128"/>
      <scheme val="minor"/>
    </font>
    <font>
      <sz val="11"/>
      <color rgb="FFFF0000"/>
      <name val="HGｺﾞｼｯｸM"/>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s>
  <cellStyleXfs count="3">
    <xf numFmtId="0" fontId="0" fillId="0" borderId="0">
      <alignment vertical="center"/>
    </xf>
    <xf numFmtId="0" fontId="6" fillId="0" borderId="0">
      <alignment vertical="center"/>
    </xf>
    <xf numFmtId="38" fontId="13" fillId="0" borderId="0" applyFont="0" applyFill="0" applyBorder="0" applyAlignment="0" applyProtection="0">
      <alignment vertical="center"/>
    </xf>
  </cellStyleXfs>
  <cellXfs count="167">
    <xf numFmtId="0" fontId="0" fillId="0" borderId="0" xfId="0">
      <alignment vertical="center"/>
    </xf>
    <xf numFmtId="0" fontId="9" fillId="0" borderId="0" xfId="1" applyFont="1">
      <alignment vertical="center"/>
    </xf>
    <xf numFmtId="0" fontId="10" fillId="0" borderId="0" xfId="1" applyFont="1">
      <alignment vertical="center"/>
    </xf>
    <xf numFmtId="0" fontId="9" fillId="0" borderId="1" xfId="1" applyFont="1" applyBorder="1" applyAlignment="1">
      <alignment horizontal="distributed" vertical="center"/>
    </xf>
    <xf numFmtId="0" fontId="9" fillId="0" borderId="1" xfId="1" applyFont="1" applyBorder="1" applyAlignment="1">
      <alignment horizontal="center" vertical="center"/>
    </xf>
    <xf numFmtId="0" fontId="9" fillId="0" borderId="0" xfId="1" applyFont="1" applyBorder="1" applyAlignment="1">
      <alignment horizontal="distributed" vertical="center"/>
    </xf>
    <xf numFmtId="179" fontId="9" fillId="0" borderId="0" xfId="1" applyNumberFormat="1" applyFont="1" applyBorder="1" applyAlignment="1">
      <alignment horizontal="right" vertical="center"/>
    </xf>
    <xf numFmtId="0" fontId="9" fillId="0" borderId="4" xfId="1" applyFont="1" applyBorder="1">
      <alignment vertical="center"/>
    </xf>
    <xf numFmtId="0" fontId="9" fillId="0" borderId="0" xfId="1" applyFont="1" applyAlignment="1">
      <alignment horizontal="right" vertical="center"/>
    </xf>
    <xf numFmtId="0" fontId="9" fillId="0" borderId="4" xfId="1" applyFont="1" applyFill="1" applyBorder="1">
      <alignment vertical="center"/>
    </xf>
    <xf numFmtId="0" fontId="11" fillId="0" borderId="0" xfId="1" applyFont="1">
      <alignment vertical="center"/>
    </xf>
    <xf numFmtId="179" fontId="9" fillId="0" borderId="2" xfId="1" applyNumberFormat="1" applyFont="1" applyFill="1" applyBorder="1">
      <alignment vertical="center"/>
    </xf>
    <xf numFmtId="0" fontId="9" fillId="0" borderId="3" xfId="1" applyFont="1" applyBorder="1">
      <alignment vertical="center"/>
    </xf>
    <xf numFmtId="0" fontId="9" fillId="0" borderId="1" xfId="1" applyFont="1" applyBorder="1" applyAlignment="1">
      <alignment vertical="center" shrinkToFit="1"/>
    </xf>
    <xf numFmtId="0" fontId="9" fillId="0" borderId="0" xfId="1" applyFont="1" applyFill="1" applyBorder="1">
      <alignment vertical="center"/>
    </xf>
    <xf numFmtId="0" fontId="9" fillId="0" borderId="0" xfId="1" applyFont="1" applyBorder="1">
      <alignment vertical="center"/>
    </xf>
    <xf numFmtId="0" fontId="9" fillId="0" borderId="0" xfId="1" applyFont="1" applyBorder="1" applyAlignment="1">
      <alignment horizontal="right" vertical="center"/>
    </xf>
    <xf numFmtId="179" fontId="9" fillId="0" borderId="0" xfId="1" applyNumberFormat="1" applyFont="1" applyBorder="1">
      <alignment vertical="center"/>
    </xf>
    <xf numFmtId="0" fontId="9" fillId="0" borderId="13" xfId="1" applyFont="1" applyFill="1" applyBorder="1">
      <alignment vertical="center"/>
    </xf>
    <xf numFmtId="0" fontId="9" fillId="0" borderId="2" xfId="1" applyFont="1" applyBorder="1">
      <alignment vertical="center"/>
    </xf>
    <xf numFmtId="0" fontId="9" fillId="0" borderId="5" xfId="1" applyFont="1" applyBorder="1">
      <alignment vertical="center"/>
    </xf>
    <xf numFmtId="0" fontId="9" fillId="0" borderId="6" xfId="1" applyFont="1" applyBorder="1">
      <alignment vertical="center"/>
    </xf>
    <xf numFmtId="0" fontId="9" fillId="0" borderId="7" xfId="1" applyFont="1" applyBorder="1">
      <alignment vertical="center"/>
    </xf>
    <xf numFmtId="0" fontId="9" fillId="0" borderId="8" xfId="1" applyFont="1" applyBorder="1">
      <alignment vertical="center"/>
    </xf>
    <xf numFmtId="0" fontId="9" fillId="0" borderId="0" xfId="1" applyFont="1" applyBorder="1" applyAlignment="1">
      <alignment horizontal="center" vertical="center"/>
    </xf>
    <xf numFmtId="0" fontId="3" fillId="0" borderId="0" xfId="0" applyFont="1" applyFill="1">
      <alignment vertical="center"/>
    </xf>
    <xf numFmtId="0" fontId="9" fillId="0" borderId="3" xfId="1" applyFont="1" applyFill="1" applyBorder="1">
      <alignment vertical="center"/>
    </xf>
    <xf numFmtId="179" fontId="9" fillId="0" borderId="0" xfId="1" applyNumberFormat="1" applyFont="1" applyFill="1" applyBorder="1">
      <alignment vertical="center"/>
    </xf>
    <xf numFmtId="0" fontId="11" fillId="0" borderId="0" xfId="1" applyFont="1" applyFill="1" applyBorder="1">
      <alignment vertical="center"/>
    </xf>
    <xf numFmtId="0" fontId="9" fillId="0" borderId="10" xfId="1" applyFont="1" applyBorder="1">
      <alignment vertical="center"/>
    </xf>
    <xf numFmtId="0" fontId="9" fillId="0" borderId="11" xfId="1" applyFont="1" applyBorder="1">
      <alignment vertical="center"/>
    </xf>
    <xf numFmtId="0" fontId="9" fillId="0" borderId="9" xfId="1" applyFont="1" applyBorder="1">
      <alignment vertical="center"/>
    </xf>
    <xf numFmtId="0" fontId="9" fillId="0" borderId="10" xfId="1" applyFont="1" applyBorder="1" applyAlignment="1">
      <alignment vertical="center"/>
    </xf>
    <xf numFmtId="0" fontId="9" fillId="0" borderId="11" xfId="1" applyFont="1" applyBorder="1" applyAlignment="1">
      <alignment vertical="center"/>
    </xf>
    <xf numFmtId="0" fontId="9" fillId="0" borderId="0" xfId="1" applyFont="1" applyBorder="1" applyAlignment="1">
      <alignment vertical="center"/>
    </xf>
    <xf numFmtId="0" fontId="5" fillId="0" borderId="1" xfId="1" applyFont="1" applyBorder="1" applyAlignment="1">
      <alignment horizontal="distributed" vertical="center" shrinkToFit="1"/>
    </xf>
    <xf numFmtId="180" fontId="9" fillId="0" borderId="0" xfId="1" applyNumberFormat="1" applyFont="1">
      <alignment vertical="center"/>
    </xf>
    <xf numFmtId="0" fontId="9" fillId="0" borderId="0" xfId="1" applyFont="1" applyAlignment="1">
      <alignment horizontal="center" vertical="center"/>
    </xf>
    <xf numFmtId="181" fontId="9" fillId="0" borderId="0" xfId="1" applyNumberFormat="1" applyFont="1">
      <alignment vertical="center"/>
    </xf>
    <xf numFmtId="0" fontId="9" fillId="0" borderId="4"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9" fillId="0" borderId="4" xfId="1" applyFont="1" applyBorder="1" applyAlignment="1">
      <alignment horizontal="distributed" vertical="center"/>
    </xf>
    <xf numFmtId="0" fontId="9" fillId="0" borderId="4"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vertical="center" shrinkToFit="1"/>
    </xf>
    <xf numFmtId="0" fontId="9" fillId="0" borderId="3" xfId="1" applyFont="1" applyBorder="1" applyAlignment="1">
      <alignment vertical="center" shrinkToFit="1"/>
    </xf>
    <xf numFmtId="0" fontId="9" fillId="0" borderId="4"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4" xfId="1" applyFont="1" applyBorder="1" applyAlignment="1">
      <alignment horizontal="left" vertical="center"/>
    </xf>
    <xf numFmtId="0" fontId="9" fillId="0" borderId="3" xfId="1" applyFont="1" applyBorder="1" applyAlignment="1">
      <alignment horizontal="left" vertical="center"/>
    </xf>
    <xf numFmtId="0" fontId="9" fillId="0" borderId="2" xfId="1" applyFont="1" applyBorder="1" applyAlignment="1">
      <alignment horizontal="left" vertical="center"/>
    </xf>
    <xf numFmtId="0" fontId="14" fillId="0" borderId="0" xfId="1" applyFont="1">
      <alignment vertical="center"/>
    </xf>
    <xf numFmtId="0" fontId="9" fillId="0" borderId="0" xfId="1" applyFont="1" applyBorder="1" applyAlignment="1">
      <alignment vertical="center" shrinkToFit="1"/>
    </xf>
    <xf numFmtId="0" fontId="4" fillId="0" borderId="4" xfId="1" applyFont="1" applyBorder="1" applyAlignment="1">
      <alignment vertical="center"/>
    </xf>
    <xf numFmtId="0" fontId="5" fillId="0" borderId="4" xfId="1" applyFont="1" applyBorder="1" applyAlignment="1">
      <alignment vertical="center"/>
    </xf>
    <xf numFmtId="0" fontId="5" fillId="0" borderId="3" xfId="1" applyFont="1" applyBorder="1" applyAlignment="1">
      <alignment vertical="center"/>
    </xf>
    <xf numFmtId="0" fontId="5" fillId="0" borderId="2" xfId="1" applyFont="1" applyBorder="1" applyAlignment="1">
      <alignment vertical="center"/>
    </xf>
    <xf numFmtId="180" fontId="9" fillId="0" borderId="0" xfId="1" applyNumberFormat="1" applyFont="1" applyFill="1" applyBorder="1">
      <alignment vertical="center"/>
    </xf>
    <xf numFmtId="0" fontId="9" fillId="0" borderId="4" xfId="1" applyFont="1" applyBorder="1" applyAlignment="1">
      <alignment vertical="center" shrinkToFit="1"/>
    </xf>
    <xf numFmtId="0" fontId="9" fillId="0" borderId="3" xfId="1" applyFont="1" applyBorder="1" applyAlignment="1">
      <alignment vertical="center" shrinkToFit="1"/>
    </xf>
    <xf numFmtId="0" fontId="9" fillId="0" borderId="12" xfId="1" applyFont="1" applyBorder="1" applyAlignment="1">
      <alignment horizontal="center" vertical="center"/>
    </xf>
    <xf numFmtId="0" fontId="9" fillId="0" borderId="4" xfId="1" applyFont="1" applyBorder="1" applyAlignment="1">
      <alignment horizontal="right" vertical="center"/>
    </xf>
    <xf numFmtId="0" fontId="9" fillId="0" borderId="12" xfId="1" applyFont="1" applyBorder="1" applyAlignment="1">
      <alignment horizontal="right" vertical="center"/>
    </xf>
    <xf numFmtId="0" fontId="9" fillId="0" borderId="1" xfId="1" applyFont="1" applyBorder="1" applyAlignment="1">
      <alignment horizontal="right" vertical="center"/>
    </xf>
    <xf numFmtId="179" fontId="9" fillId="0" borderId="15" xfId="1" applyNumberFormat="1" applyFont="1" applyBorder="1" applyAlignment="1">
      <alignment horizontal="right" vertical="center"/>
    </xf>
    <xf numFmtId="179" fontId="9" fillId="0" borderId="12" xfId="1" applyNumberFormat="1" applyFont="1" applyBorder="1" applyAlignment="1">
      <alignment horizontal="right" vertical="center"/>
    </xf>
    <xf numFmtId="179" fontId="9" fillId="0" borderId="1" xfId="1" applyNumberFormat="1" applyFont="1" applyBorder="1" applyAlignment="1">
      <alignment horizontal="right" vertical="center"/>
    </xf>
    <xf numFmtId="179" fontId="9" fillId="0" borderId="2" xfId="1" applyNumberFormat="1" applyFont="1" applyBorder="1">
      <alignment vertical="center"/>
    </xf>
    <xf numFmtId="0" fontId="9" fillId="0" borderId="13" xfId="1" applyFont="1" applyBorder="1">
      <alignment vertical="center"/>
    </xf>
    <xf numFmtId="0" fontId="9" fillId="0" borderId="13" xfId="1" applyFont="1" applyBorder="1" applyAlignment="1">
      <alignment horizontal="center" vertical="center"/>
    </xf>
    <xf numFmtId="179" fontId="9" fillId="0" borderId="2" xfId="1" applyNumberFormat="1" applyFont="1" applyBorder="1" applyAlignment="1">
      <alignment horizontal="center" vertical="center"/>
    </xf>
    <xf numFmtId="179" fontId="9" fillId="0" borderId="3" xfId="1" applyNumberFormat="1" applyFont="1" applyBorder="1">
      <alignment vertical="center"/>
    </xf>
    <xf numFmtId="38" fontId="9" fillId="0" borderId="4" xfId="1" applyNumberFormat="1" applyFont="1" applyFill="1" applyBorder="1">
      <alignment vertical="center"/>
    </xf>
    <xf numFmtId="0" fontId="9" fillId="0" borderId="4" xfId="1" applyFont="1" applyFill="1" applyBorder="1" applyAlignment="1">
      <alignment horizontal="right" vertical="center"/>
    </xf>
    <xf numFmtId="38" fontId="9" fillId="0" borderId="4" xfId="1" applyNumberFormat="1" applyFont="1" applyFill="1" applyBorder="1" applyAlignment="1">
      <alignment horizontal="right" vertical="center"/>
    </xf>
    <xf numFmtId="179" fontId="9" fillId="0" borderId="14" xfId="1" applyNumberFormat="1" applyFont="1" applyBorder="1">
      <alignment vertical="center"/>
    </xf>
    <xf numFmtId="0" fontId="9" fillId="0" borderId="13" xfId="1" applyFont="1" applyBorder="1" applyAlignment="1">
      <alignment vertical="center"/>
    </xf>
    <xf numFmtId="179" fontId="9" fillId="0" borderId="2" xfId="1" applyNumberFormat="1" applyFont="1" applyBorder="1" applyAlignment="1">
      <alignment vertical="center"/>
    </xf>
    <xf numFmtId="179" fontId="9" fillId="0" borderId="14" xfId="1" applyNumberFormat="1" applyFont="1" applyBorder="1" applyAlignment="1">
      <alignment horizontal="center" vertical="center"/>
    </xf>
    <xf numFmtId="0" fontId="9" fillId="0" borderId="3" xfId="1" applyFont="1" applyFill="1" applyBorder="1" applyAlignment="1">
      <alignment vertical="center"/>
    </xf>
    <xf numFmtId="38" fontId="9" fillId="0" borderId="3" xfId="2" applyFont="1" applyBorder="1">
      <alignment vertical="center"/>
    </xf>
    <xf numFmtId="38" fontId="9" fillId="0" borderId="3" xfId="2" applyFont="1" applyBorder="1" applyAlignment="1">
      <alignment vertical="center"/>
    </xf>
    <xf numFmtId="0" fontId="9" fillId="0" borderId="13" xfId="1" applyFont="1" applyFill="1" applyBorder="1" applyAlignment="1">
      <alignment vertical="center"/>
    </xf>
    <xf numFmtId="179" fontId="9" fillId="0" borderId="2" xfId="1" applyNumberFormat="1" applyFont="1" applyFill="1" applyBorder="1" applyAlignment="1">
      <alignment vertical="center"/>
    </xf>
    <xf numFmtId="38" fontId="9" fillId="0" borderId="4" xfId="2" applyFont="1" applyBorder="1">
      <alignment vertical="center"/>
    </xf>
    <xf numFmtId="0" fontId="9" fillId="0" borderId="13" xfId="1" applyFont="1" applyFill="1" applyBorder="1" applyAlignment="1">
      <alignment horizontal="right" vertical="center"/>
    </xf>
    <xf numFmtId="0" fontId="9" fillId="0" borderId="8" xfId="1" applyFont="1" applyFill="1" applyBorder="1">
      <alignment vertical="center"/>
    </xf>
    <xf numFmtId="0" fontId="9" fillId="0" borderId="3" xfId="1" applyFont="1" applyFill="1" applyBorder="1" applyAlignment="1">
      <alignment horizontal="center" vertical="center"/>
    </xf>
    <xf numFmtId="0" fontId="9" fillId="0" borderId="13" xfId="1" applyFont="1" applyBorder="1" applyAlignment="1">
      <alignment horizontal="right" vertical="center"/>
    </xf>
    <xf numFmtId="179" fontId="9" fillId="0" borderId="3" xfId="1" applyNumberFormat="1" applyFont="1" applyBorder="1" applyAlignment="1">
      <alignment horizontal="center" vertical="center"/>
    </xf>
    <xf numFmtId="179" fontId="9" fillId="0" borderId="2" xfId="1" applyNumberFormat="1" applyFont="1" applyBorder="1" applyAlignment="1">
      <alignment horizontal="right" vertical="center"/>
    </xf>
    <xf numFmtId="0" fontId="9" fillId="0" borderId="16" xfId="1" applyFont="1" applyBorder="1" applyAlignment="1">
      <alignment horizontal="right" vertical="center"/>
    </xf>
    <xf numFmtId="179" fontId="9" fillId="0" borderId="7" xfId="1" applyNumberFormat="1" applyFont="1" applyBorder="1" applyAlignment="1">
      <alignment horizontal="center" vertical="center"/>
    </xf>
    <xf numFmtId="0" fontId="9" fillId="0" borderId="5" xfId="1" applyFont="1" applyBorder="1" applyAlignment="1">
      <alignment horizontal="right" vertical="center"/>
    </xf>
    <xf numFmtId="179" fontId="9" fillId="0" borderId="7" xfId="1" applyNumberFormat="1" applyFont="1" applyBorder="1" applyAlignment="1">
      <alignment horizontal="right" vertical="center"/>
    </xf>
    <xf numFmtId="0" fontId="9" fillId="0" borderId="12" xfId="1" applyFont="1" applyFill="1" applyBorder="1">
      <alignment vertical="center"/>
    </xf>
    <xf numFmtId="179" fontId="9" fillId="0" borderId="1" xfId="1" applyNumberFormat="1" applyFont="1" applyBorder="1">
      <alignment vertical="center"/>
    </xf>
    <xf numFmtId="0" fontId="9" fillId="0" borderId="1" xfId="1" applyFont="1" applyFill="1" applyBorder="1">
      <alignment vertical="center"/>
    </xf>
    <xf numFmtId="0" fontId="9" fillId="0" borderId="12" xfId="1" applyFont="1" applyFill="1" applyBorder="1" applyAlignment="1">
      <alignment vertical="center"/>
    </xf>
    <xf numFmtId="0" fontId="9" fillId="0" borderId="1" xfId="1" applyFont="1" applyFill="1" applyBorder="1" applyAlignment="1">
      <alignment vertical="center"/>
    </xf>
    <xf numFmtId="179" fontId="9" fillId="0" borderId="2" xfId="1" applyNumberFormat="1" applyFont="1" applyBorder="1" applyAlignment="1">
      <alignment vertical="center" shrinkToFit="1"/>
    </xf>
    <xf numFmtId="0" fontId="9" fillId="0" borderId="0" xfId="1" applyFont="1" applyFill="1" applyBorder="1" applyAlignment="1">
      <alignment vertical="center"/>
    </xf>
    <xf numFmtId="0" fontId="9" fillId="0" borderId="0" xfId="1" applyFont="1" applyFill="1" applyBorder="1" applyAlignment="1">
      <alignment horizontal="center" vertical="center"/>
    </xf>
    <xf numFmtId="0" fontId="9" fillId="0" borderId="0" xfId="1" applyFont="1" applyFill="1">
      <alignment vertical="center"/>
    </xf>
    <xf numFmtId="0" fontId="9" fillId="0" borderId="4" xfId="1" applyFont="1" applyBorder="1" applyAlignment="1">
      <alignment vertical="center" shrinkToFit="1"/>
    </xf>
    <xf numFmtId="0" fontId="9" fillId="0" borderId="3" xfId="1" applyFont="1" applyBorder="1" applyAlignment="1">
      <alignment vertical="center" shrinkToFit="1"/>
    </xf>
    <xf numFmtId="0" fontId="9" fillId="0" borderId="4" xfId="1" applyFont="1" applyBorder="1" applyAlignment="1">
      <alignment vertical="center"/>
    </xf>
    <xf numFmtId="0" fontId="9" fillId="0" borderId="3" xfId="1" applyFont="1" applyBorder="1" applyAlignment="1">
      <alignment vertical="center"/>
    </xf>
    <xf numFmtId="0" fontId="9" fillId="0" borderId="4"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4" xfId="1" applyFont="1" applyBorder="1" applyAlignment="1">
      <alignment horizontal="right" vertical="center" shrinkToFit="1"/>
    </xf>
    <xf numFmtId="0" fontId="9" fillId="0" borderId="13" xfId="1" applyFont="1" applyBorder="1" applyAlignment="1">
      <alignment vertical="center" shrinkToFit="1"/>
    </xf>
    <xf numFmtId="179" fontId="9" fillId="0" borderId="3" xfId="1" applyNumberFormat="1" applyFont="1" applyBorder="1" applyAlignment="1">
      <alignment vertical="center" shrinkToFit="1"/>
    </xf>
    <xf numFmtId="179" fontId="9" fillId="0" borderId="14" xfId="1" applyNumberFormat="1" applyFont="1" applyBorder="1" applyAlignment="1">
      <alignment vertical="center" shrinkToFit="1"/>
    </xf>
    <xf numFmtId="179" fontId="9" fillId="0" borderId="3" xfId="1" applyNumberFormat="1" applyFont="1" applyFill="1" applyBorder="1" applyAlignment="1">
      <alignment vertical="center" shrinkToFit="1"/>
    </xf>
    <xf numFmtId="0" fontId="9" fillId="0" borderId="13" xfId="1" applyFont="1" applyFill="1" applyBorder="1" applyAlignment="1">
      <alignment vertical="center" shrinkToFit="1"/>
    </xf>
    <xf numFmtId="179" fontId="9" fillId="0" borderId="2" xfId="1" applyNumberFormat="1" applyFont="1" applyFill="1" applyBorder="1" applyAlignment="1">
      <alignment vertical="center" shrinkToFit="1"/>
    </xf>
    <xf numFmtId="0" fontId="9" fillId="0" borderId="4" xfId="1" applyFont="1" applyFill="1" applyBorder="1" applyAlignment="1">
      <alignment vertical="center" shrinkToFit="1"/>
    </xf>
    <xf numFmtId="0" fontId="9" fillId="0" borderId="3" xfId="1" applyFont="1" applyFill="1" applyBorder="1" applyAlignment="1">
      <alignment vertical="center" shrinkToFit="1"/>
    </xf>
    <xf numFmtId="38" fontId="9" fillId="0" borderId="4" xfId="2" applyFont="1" applyBorder="1" applyAlignment="1">
      <alignment vertical="center" shrinkToFit="1"/>
    </xf>
    <xf numFmtId="38" fontId="9" fillId="0" borderId="13" xfId="2" applyFont="1" applyFill="1" applyBorder="1" applyAlignment="1">
      <alignment vertical="center" shrinkToFit="1"/>
    </xf>
    <xf numFmtId="0" fontId="9" fillId="0" borderId="13" xfId="1" applyFont="1" applyBorder="1" applyAlignment="1">
      <alignment horizontal="right" vertical="center" shrinkToFit="1"/>
    </xf>
    <xf numFmtId="179" fontId="9" fillId="0" borderId="2" xfId="1" applyNumberFormat="1" applyFont="1" applyBorder="1" applyAlignment="1">
      <alignment horizontal="right" vertical="center" shrinkToFit="1"/>
    </xf>
    <xf numFmtId="0" fontId="9" fillId="0" borderId="12" xfId="1" applyFont="1" applyFill="1" applyBorder="1" applyAlignment="1">
      <alignment vertical="center" shrinkToFit="1"/>
    </xf>
    <xf numFmtId="179" fontId="9" fillId="0" borderId="1" xfId="1" applyNumberFormat="1" applyFont="1" applyBorder="1" applyAlignment="1">
      <alignment vertical="center" shrinkToFit="1"/>
    </xf>
    <xf numFmtId="0" fontId="9" fillId="0" borderId="1" xfId="1" applyFont="1" applyFill="1" applyBorder="1" applyAlignment="1">
      <alignment vertical="center" shrinkToFit="1"/>
    </xf>
    <xf numFmtId="179" fontId="9" fillId="0" borderId="14" xfId="1" applyNumberFormat="1" applyFont="1" applyFill="1" applyBorder="1" applyAlignment="1">
      <alignment vertical="center" shrinkToFit="1"/>
    </xf>
    <xf numFmtId="38" fontId="9" fillId="0" borderId="0" xfId="2" applyFont="1">
      <alignment vertical="center"/>
    </xf>
    <xf numFmtId="0" fontId="9" fillId="0" borderId="4"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9" fillId="0" borderId="4" xfId="1" applyFont="1" applyBorder="1" applyAlignment="1">
      <alignment horizontal="distributed" vertical="center"/>
    </xf>
    <xf numFmtId="0" fontId="9" fillId="0" borderId="3" xfId="1" applyFont="1" applyBorder="1" applyAlignment="1">
      <alignment horizontal="distributed" vertical="center"/>
    </xf>
    <xf numFmtId="0" fontId="9" fillId="0" borderId="2" xfId="1" applyFont="1" applyBorder="1" applyAlignment="1">
      <alignment horizontal="distributed" vertical="center"/>
    </xf>
    <xf numFmtId="0" fontId="9" fillId="0" borderId="4" xfId="1" applyFont="1" applyBorder="1" applyAlignment="1">
      <alignment vertical="center" shrinkToFit="1"/>
    </xf>
    <xf numFmtId="0" fontId="9" fillId="0" borderId="3" xfId="1" applyFont="1" applyBorder="1" applyAlignment="1">
      <alignment vertical="center" shrinkToFit="1"/>
    </xf>
    <xf numFmtId="0" fontId="9" fillId="0" borderId="2" xfId="1" applyFont="1" applyBorder="1" applyAlignment="1">
      <alignment vertical="center" shrinkToFit="1"/>
    </xf>
    <xf numFmtId="0" fontId="9" fillId="0" borderId="4" xfId="1" applyFont="1" applyBorder="1" applyAlignment="1">
      <alignment horizontal="distributed" vertical="center" shrinkToFit="1"/>
    </xf>
    <xf numFmtId="0" fontId="9" fillId="0" borderId="2" xfId="1" applyFont="1" applyBorder="1" applyAlignment="1">
      <alignment horizontal="distributed" vertical="center" shrinkToFit="1"/>
    </xf>
    <xf numFmtId="0" fontId="9" fillId="0" borderId="4"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12"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14" xfId="1" applyFont="1" applyBorder="1" applyAlignment="1">
      <alignment horizontal="center" vertical="center"/>
    </xf>
    <xf numFmtId="0" fontId="9" fillId="0" borderId="13" xfId="1" applyFont="1" applyBorder="1" applyAlignment="1">
      <alignment horizontal="center" vertical="center"/>
    </xf>
    <xf numFmtId="0" fontId="4" fillId="0" borderId="4" xfId="1" applyFont="1" applyBorder="1" applyAlignment="1">
      <alignment horizontal="distributed" vertical="center"/>
    </xf>
    <xf numFmtId="0" fontId="4" fillId="0" borderId="2" xfId="1" applyFont="1" applyBorder="1" applyAlignment="1">
      <alignment horizontal="distributed" vertical="center"/>
    </xf>
    <xf numFmtId="0" fontId="9" fillId="0" borderId="4"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2" xfId="1" applyFont="1" applyBorder="1" applyAlignment="1">
      <alignment horizontal="center" vertical="center" shrinkToFit="1"/>
    </xf>
    <xf numFmtId="0" fontId="8" fillId="0" borderId="0" xfId="1" applyFont="1" applyAlignment="1">
      <alignment horizontal="center" vertical="center"/>
    </xf>
    <xf numFmtId="0" fontId="9" fillId="0" borderId="5" xfId="1" applyFont="1" applyBorder="1" applyAlignment="1">
      <alignment vertical="center"/>
    </xf>
    <xf numFmtId="0" fontId="9" fillId="0" borderId="4"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13"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4" xfId="1" applyFont="1" applyBorder="1" applyAlignment="1">
      <alignment horizontal="left" vertical="center"/>
    </xf>
    <xf numFmtId="0" fontId="9" fillId="0" borderId="3" xfId="1" applyFont="1" applyBorder="1" applyAlignment="1">
      <alignment horizontal="left" vertical="center"/>
    </xf>
    <xf numFmtId="0" fontId="9" fillId="0" borderId="2" xfId="1"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10.xml.rels>&#65279;<?xml version="1.0" encoding="utf-8" standalone="yes"?>
<Relationships xmlns="http://schemas.openxmlformats.org/package/2006/relationships">
  <Relationship Id="rId2" Type="http://schemas.microsoft.com/office/2011/relationships/chartColorStyle" Target="colors10.xml" />
  <Relationship Id="rId1" Type="http://schemas.microsoft.com/office/2011/relationships/chartStyle" Target="style10.xml" />
</Relationships>
</file>

<file path=xl/charts/_rels/chart11.xml.rels>&#65279;<?xml version="1.0" encoding="utf-8" standalone="yes"?>
<Relationships xmlns="http://schemas.openxmlformats.org/package/2006/relationships">
  <Relationship Id="rId2" Type="http://schemas.microsoft.com/office/2011/relationships/chartColorStyle" Target="colors11.xml" />
  <Relationship Id="rId1" Type="http://schemas.microsoft.com/office/2011/relationships/chartStyle" Target="style11.xml" />
</Relationships>
</file>

<file path=xl/charts/_rels/chart12.xml.rels>&#65279;<?xml version="1.0" encoding="utf-8" standalone="yes"?>
<Relationships xmlns="http://schemas.openxmlformats.org/package/2006/relationships">
  <Relationship Id="rId2" Type="http://schemas.microsoft.com/office/2011/relationships/chartColorStyle" Target="colors12.xml" />
  <Relationship Id="rId1" Type="http://schemas.microsoft.com/office/2011/relationships/chartStyle" Target="style12.xml" />
</Relationships>
</file>

<file path=xl/charts/_rels/chart13.xml.rels>&#65279;<?xml version="1.0" encoding="utf-8" standalone="yes"?>
<Relationships xmlns="http://schemas.openxmlformats.org/package/2006/relationships">
  <Relationship Id="rId2" Type="http://schemas.microsoft.com/office/2011/relationships/chartColorStyle" Target="colors13.xml" />
  <Relationship Id="rId1" Type="http://schemas.microsoft.com/office/2011/relationships/chartStyle" Target="style13.xml" />
</Relationships>
</file>

<file path=xl/charts/_rels/chart14.xml.rels>&#65279;<?xml version="1.0" encoding="utf-8" standalone="yes"?>
<Relationships xmlns="http://schemas.openxmlformats.org/package/2006/relationships">
  <Relationship Id="rId2" Type="http://schemas.microsoft.com/office/2011/relationships/chartColorStyle" Target="colors14.xml" />
  <Relationship Id="rId1" Type="http://schemas.microsoft.com/office/2011/relationships/chartStyle" Target="style14.xml" />
</Relationships>
</file>

<file path=xl/charts/_rels/chart15.xml.rels>&#65279;<?xml version="1.0" encoding="utf-8" standalone="yes"?>
<Relationships xmlns="http://schemas.openxmlformats.org/package/2006/relationships">
  <Relationship Id="rId2" Type="http://schemas.microsoft.com/office/2011/relationships/chartColorStyle" Target="colors15.xml" />
  <Relationship Id="rId1" Type="http://schemas.microsoft.com/office/2011/relationships/chartStyle" Target="style15.xml" />
</Relationships>
</file>

<file path=xl/charts/_rels/chart16.xml.rels>&#65279;<?xml version="1.0" encoding="utf-8" standalone="yes"?>
<Relationships xmlns="http://schemas.openxmlformats.org/package/2006/relationships">
  <Relationship Id="rId2" Type="http://schemas.microsoft.com/office/2011/relationships/chartColorStyle" Target="colors16.xml" />
  <Relationship Id="rId1" Type="http://schemas.microsoft.com/office/2011/relationships/chartStyle" Target="style16.xml" />
</Relationships>
</file>

<file path=xl/charts/_rels/chart17.xml.rels>&#65279;<?xml version="1.0" encoding="utf-8" standalone="yes"?>
<Relationships xmlns="http://schemas.openxmlformats.org/package/2006/relationships">
  <Relationship Id="rId2" Type="http://schemas.microsoft.com/office/2011/relationships/chartColorStyle" Target="colors17.xml" />
  <Relationship Id="rId1" Type="http://schemas.microsoft.com/office/2011/relationships/chartStyle" Target="style17.xml" />
</Relationships>
</file>

<file path=xl/charts/_rels/chart18.xml.rels>&#65279;<?xml version="1.0" encoding="utf-8" standalone="yes"?>
<Relationships xmlns="http://schemas.openxmlformats.org/package/2006/relationships">
  <Relationship Id="rId2" Type="http://schemas.microsoft.com/office/2011/relationships/chartColorStyle" Target="colors18.xml" />
  <Relationship Id="rId1" Type="http://schemas.microsoft.com/office/2011/relationships/chartStyle" Target="style18.xml" />
</Relationships>
</file>

<file path=xl/charts/_rels/chart19.xml.rels>&#65279;<?xml version="1.0" encoding="utf-8" standalone="yes"?>
<Relationships xmlns="http://schemas.openxmlformats.org/package/2006/relationships">
  <Relationship Id="rId2" Type="http://schemas.microsoft.com/office/2011/relationships/chartColorStyle" Target="colors19.xml" />
  <Relationship Id="rId1" Type="http://schemas.microsoft.com/office/2011/relationships/chartStyle" Target="style19.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20.xml.rels>&#65279;<?xml version="1.0" encoding="utf-8" standalone="yes"?>
<Relationships xmlns="http://schemas.openxmlformats.org/package/2006/relationships">
  <Relationship Id="rId2" Type="http://schemas.microsoft.com/office/2011/relationships/chartColorStyle" Target="colors20.xml" />
  <Relationship Id="rId1" Type="http://schemas.microsoft.com/office/2011/relationships/chartStyle" Target="style20.xml" />
</Relationships>
</file>

<file path=xl/charts/_rels/chart21.xml.rels>&#65279;<?xml version="1.0" encoding="utf-8" standalone="yes"?>
<Relationships xmlns="http://schemas.openxmlformats.org/package/2006/relationships">
  <Relationship Id="rId2" Type="http://schemas.microsoft.com/office/2011/relationships/chartColorStyle" Target="colors21.xml" />
  <Relationship Id="rId1" Type="http://schemas.microsoft.com/office/2011/relationships/chartStyle" Target="style21.xml" />
</Relationships>
</file>

<file path=xl/charts/_rels/chart22.xml.rels>&#65279;<?xml version="1.0" encoding="utf-8" standalone="yes"?>
<Relationships xmlns="http://schemas.openxmlformats.org/package/2006/relationships">
  <Relationship Id="rId2" Type="http://schemas.microsoft.com/office/2011/relationships/chartColorStyle" Target="colors22.xml" />
  <Relationship Id="rId1" Type="http://schemas.microsoft.com/office/2011/relationships/chartStyle" Target="style22.xml" />
</Relationships>
</file>

<file path=xl/charts/_rels/chart23.xml.rels>&#65279;<?xml version="1.0" encoding="utf-8" standalone="yes"?>
<Relationships xmlns="http://schemas.openxmlformats.org/package/2006/relationships">
  <Relationship Id="rId2" Type="http://schemas.microsoft.com/office/2011/relationships/chartColorStyle" Target="colors23.xml" />
  <Relationship Id="rId1" Type="http://schemas.microsoft.com/office/2011/relationships/chartStyle" Target="style23.xml" />
</Relationships>
</file>

<file path=xl/charts/_rels/chart24.xml.rels>&#65279;<?xml version="1.0" encoding="utf-8" standalone="yes"?>
<Relationships xmlns="http://schemas.openxmlformats.org/package/2006/relationships">
  <Relationship Id="rId2" Type="http://schemas.microsoft.com/office/2011/relationships/chartColorStyle" Target="colors24.xml" />
  <Relationship Id="rId1" Type="http://schemas.microsoft.com/office/2011/relationships/chartStyle" Target="style24.xml" />
</Relationships>
</file>

<file path=xl/charts/_rels/chart25.xml.rels>&#65279;<?xml version="1.0" encoding="utf-8" standalone="yes"?>
<Relationships xmlns="http://schemas.openxmlformats.org/package/2006/relationships">
  <Relationship Id="rId2" Type="http://schemas.microsoft.com/office/2011/relationships/chartColorStyle" Target="colors25.xml" />
  <Relationship Id="rId1" Type="http://schemas.microsoft.com/office/2011/relationships/chartStyle" Target="style25.xml" />
</Relationships>
</file>

<file path=xl/charts/_rels/chart26.xml.rels>&#65279;<?xml version="1.0" encoding="utf-8" standalone="yes"?>
<Relationships xmlns="http://schemas.openxmlformats.org/package/2006/relationships">
  <Relationship Id="rId2" Type="http://schemas.microsoft.com/office/2011/relationships/chartColorStyle" Target="colors26.xml" />
  <Relationship Id="rId1" Type="http://schemas.microsoft.com/office/2011/relationships/chartStyle" Target="style26.xml" />
</Relationships>
</file>

<file path=xl/charts/_rels/chart27.xml.rels>&#65279;<?xml version="1.0" encoding="utf-8" standalone="yes"?>
<Relationships xmlns="http://schemas.openxmlformats.org/package/2006/relationships">
  <Relationship Id="rId2" Type="http://schemas.microsoft.com/office/2011/relationships/chartColorStyle" Target="colors27.xml" />
  <Relationship Id="rId1" Type="http://schemas.microsoft.com/office/2011/relationships/chartStyle" Target="style27.xml" />
</Relationships>
</file>

<file path=xl/charts/_rels/chart28.xml.rels>&#65279;<?xml version="1.0" encoding="utf-8" standalone="yes"?>
<Relationships xmlns="http://schemas.openxmlformats.org/package/2006/relationships">
  <Relationship Id="rId2" Type="http://schemas.microsoft.com/office/2011/relationships/chartColorStyle" Target="colors28.xml" />
  <Relationship Id="rId1" Type="http://schemas.microsoft.com/office/2011/relationships/chartStyle" Target="style28.xml" />
</Relationships>
</file>

<file path=xl/charts/_rels/chart29.xml.rels>&#65279;<?xml version="1.0" encoding="utf-8" standalone="yes"?>
<Relationships xmlns="http://schemas.openxmlformats.org/package/2006/relationships">
  <Relationship Id="rId2" Type="http://schemas.microsoft.com/office/2011/relationships/chartColorStyle" Target="colors29.xml" />
  <Relationship Id="rId1" Type="http://schemas.microsoft.com/office/2011/relationships/chartStyle" Target="style29.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_rels/chart30.xml.rels>&#65279;<?xml version="1.0" encoding="utf-8" standalone="yes"?>
<Relationships xmlns="http://schemas.openxmlformats.org/package/2006/relationships">
  <Relationship Id="rId2" Type="http://schemas.microsoft.com/office/2011/relationships/chartColorStyle" Target="colors30.xml" />
  <Relationship Id="rId1" Type="http://schemas.microsoft.com/office/2011/relationships/chartStyle" Target="style30.xml" />
</Relationships>
</file>

<file path=xl/charts/_rels/chart32.xml.rels>&#65279;<?xml version="1.0" encoding="utf-8" standalone="yes"?>
<Relationships xmlns="http://schemas.openxmlformats.org/package/2006/relationships">
  <Relationship Id="rId2" Type="http://schemas.microsoft.com/office/2011/relationships/chartColorStyle" Target="colors31.xml" />
  <Relationship Id="rId1" Type="http://schemas.microsoft.com/office/2011/relationships/chartStyle" Target="style31.xml" />
</Relationships>
</file>

<file path=xl/charts/_rels/chart33.xml.rels>&#65279;<?xml version="1.0" encoding="utf-8" standalone="yes"?>
<Relationships xmlns="http://schemas.openxmlformats.org/package/2006/relationships">
  <Relationship Id="rId2" Type="http://schemas.microsoft.com/office/2011/relationships/chartColorStyle" Target="colors32.xml" />
  <Relationship Id="rId1" Type="http://schemas.microsoft.com/office/2011/relationships/chartStyle" Target="style32.xml" />
</Relationships>
</file>

<file path=xl/charts/_rels/chart34.xml.rels>&#65279;<?xml version="1.0" encoding="utf-8" standalone="yes"?>
<Relationships xmlns="http://schemas.openxmlformats.org/package/2006/relationships">
  <Relationship Id="rId2" Type="http://schemas.microsoft.com/office/2011/relationships/chartColorStyle" Target="colors33.xml" />
  <Relationship Id="rId1" Type="http://schemas.microsoft.com/office/2011/relationships/chartStyle" Target="style33.xml" />
</Relationships>
</file>

<file path=xl/charts/_rels/chart35.xml.rels>&#65279;<?xml version="1.0" encoding="utf-8" standalone="yes"?>
<Relationships xmlns="http://schemas.openxmlformats.org/package/2006/relationships">
  <Relationship Id="rId2" Type="http://schemas.microsoft.com/office/2011/relationships/chartColorStyle" Target="colors34.xml" />
  <Relationship Id="rId1" Type="http://schemas.microsoft.com/office/2011/relationships/chartStyle" Target="style34.xml" />
</Relationships>
</file>

<file path=xl/charts/_rels/chart36.xml.rels>&#65279;<?xml version="1.0" encoding="utf-8" standalone="yes"?>
<Relationships xmlns="http://schemas.openxmlformats.org/package/2006/relationships">
  <Relationship Id="rId2" Type="http://schemas.microsoft.com/office/2011/relationships/chartColorStyle" Target="colors35.xml" />
  <Relationship Id="rId1" Type="http://schemas.microsoft.com/office/2011/relationships/chartStyle" Target="style35.xml" />
</Relationships>
</file>

<file path=xl/charts/_rels/chart37.xml.rels>&#65279;<?xml version="1.0" encoding="utf-8" standalone="yes"?>
<Relationships xmlns="http://schemas.openxmlformats.org/package/2006/relationships">
  <Relationship Id="rId2" Type="http://schemas.microsoft.com/office/2011/relationships/chartColorStyle" Target="colors36.xml" />
  <Relationship Id="rId1" Type="http://schemas.microsoft.com/office/2011/relationships/chartStyle" Target="style36.xml" />
</Relationships>
</file>

<file path=xl/charts/_rels/chart38.xml.rels>&#65279;<?xml version="1.0" encoding="utf-8" standalone="yes"?>
<Relationships xmlns="http://schemas.openxmlformats.org/package/2006/relationships">
  <Relationship Id="rId2" Type="http://schemas.microsoft.com/office/2011/relationships/chartColorStyle" Target="colors37.xml" />
  <Relationship Id="rId1" Type="http://schemas.microsoft.com/office/2011/relationships/chartStyle" Target="style37.xml" />
</Relationships>
</file>

<file path=xl/charts/_rels/chart39.xml.rels>&#65279;<?xml version="1.0" encoding="utf-8" standalone="yes"?>
<Relationships xmlns="http://schemas.openxmlformats.org/package/2006/relationships">
  <Relationship Id="rId2" Type="http://schemas.microsoft.com/office/2011/relationships/chartColorStyle" Target="colors38.xml" />
  <Relationship Id="rId1" Type="http://schemas.microsoft.com/office/2011/relationships/chartStyle" Target="style38.xml" />
</Relationships>
</file>

<file path=xl/charts/_rels/chart4.xml.rels>&#65279;<?xml version="1.0" encoding="utf-8" standalone="yes"?>
<Relationships xmlns="http://schemas.openxmlformats.org/package/2006/relationships">
  <Relationship Id="rId2" Type="http://schemas.microsoft.com/office/2011/relationships/chartColorStyle" Target="colors4.xml" />
  <Relationship Id="rId1" Type="http://schemas.microsoft.com/office/2011/relationships/chartStyle" Target="style4.xml" />
</Relationships>
</file>

<file path=xl/charts/_rels/chart40.xml.rels>&#65279;<?xml version="1.0" encoding="utf-8" standalone="yes"?>
<Relationships xmlns="http://schemas.openxmlformats.org/package/2006/relationships">
  <Relationship Id="rId2" Type="http://schemas.microsoft.com/office/2011/relationships/chartColorStyle" Target="colors39.xml" />
  <Relationship Id="rId1" Type="http://schemas.microsoft.com/office/2011/relationships/chartStyle" Target="style39.xml" />
</Relationships>
</file>

<file path=xl/charts/_rels/chart42.xml.rels>&#65279;<?xml version="1.0" encoding="utf-8" standalone="yes"?>
<Relationships xmlns="http://schemas.openxmlformats.org/package/2006/relationships">
  <Relationship Id="rId2" Type="http://schemas.microsoft.com/office/2011/relationships/chartColorStyle" Target="colors40.xml" />
  <Relationship Id="rId1" Type="http://schemas.microsoft.com/office/2011/relationships/chartStyle" Target="style40.xml" />
</Relationships>
</file>

<file path=xl/charts/_rels/chart5.xml.rels>&#65279;<?xml version="1.0" encoding="utf-8" standalone="yes"?>
<Relationships xmlns="http://schemas.openxmlformats.org/package/2006/relationships">
  <Relationship Id="rId2" Type="http://schemas.microsoft.com/office/2011/relationships/chartColorStyle" Target="colors5.xml" />
  <Relationship Id="rId1" Type="http://schemas.microsoft.com/office/2011/relationships/chartStyle" Target="style5.xml" />
</Relationships>
</file>

<file path=xl/charts/_rels/chart6.xml.rels>&#65279;<?xml version="1.0" encoding="utf-8" standalone="yes"?>
<Relationships xmlns="http://schemas.openxmlformats.org/package/2006/relationships">
  <Relationship Id="rId2" Type="http://schemas.microsoft.com/office/2011/relationships/chartColorStyle" Target="colors6.xml" />
  <Relationship Id="rId1" Type="http://schemas.microsoft.com/office/2011/relationships/chartStyle" Target="style6.xml" />
</Relationships>
</file>

<file path=xl/charts/_rels/chart7.xml.rels>&#65279;<?xml version="1.0" encoding="utf-8" standalone="yes"?>
<Relationships xmlns="http://schemas.openxmlformats.org/package/2006/relationships">
  <Relationship Id="rId2" Type="http://schemas.microsoft.com/office/2011/relationships/chartColorStyle" Target="colors7.xml" />
  <Relationship Id="rId1" Type="http://schemas.microsoft.com/office/2011/relationships/chartStyle" Target="style7.xml" />
</Relationships>
</file>

<file path=xl/charts/_rels/chart8.xml.rels>&#65279;<?xml version="1.0" encoding="utf-8" standalone="yes"?>
<Relationships xmlns="http://schemas.openxmlformats.org/package/2006/relationships">
  <Relationship Id="rId2" Type="http://schemas.microsoft.com/office/2011/relationships/chartColorStyle" Target="colors8.xml" />
  <Relationship Id="rId1" Type="http://schemas.microsoft.com/office/2011/relationships/chartStyle" Target="style8.xml" />
</Relationships>
</file>

<file path=xl/charts/_rels/chart9.xml.rels>&#65279;<?xml version="1.0" encoding="utf-8" standalone="yes"?>
<Relationships xmlns="http://schemas.openxmlformats.org/package/2006/relationships">
  <Relationship Id="rId2" Type="http://schemas.microsoft.com/office/2011/relationships/chartColorStyle" Target="colors9.xml" />
  <Relationship Id="rId1" Type="http://schemas.microsoft.com/office/2011/relationships/chartStyle" Target="style9.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84-4C47-980F-33F7767CBD5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84-4C47-980F-33F7767CBD5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84-4C47-980F-33F7767CBD5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84-4C47-980F-33F7767CBD5F}"/>
              </c:ext>
            </c:extLst>
          </c:dPt>
          <c:dLbls>
            <c:dLbl>
              <c:idx val="0"/>
              <c:layout>
                <c:manualLayout>
                  <c:x val="-0.15739088815118688"/>
                  <c:y val="5.760005373046902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584-4C47-980F-33F7767CBD5F}"/>
                </c:ext>
              </c:extLst>
            </c:dLbl>
            <c:dLbl>
              <c:idx val="1"/>
              <c:layout>
                <c:manualLayout>
                  <c:x val="0.19393606669280924"/>
                  <c:y val="-7.586400906371366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584-4C47-980F-33F7767CBD5F}"/>
                </c:ext>
              </c:extLst>
            </c:dLbl>
            <c:dLbl>
              <c:idx val="2"/>
              <c:layout>
                <c:manualLayout>
                  <c:x val="-7.3378597489878516E-2"/>
                  <c:y val="7.865513076432692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584-4C47-980F-33F7767CBD5F}"/>
                </c:ext>
              </c:extLst>
            </c:dLbl>
            <c:dLbl>
              <c:idx val="3"/>
              <c:layout>
                <c:manualLayout>
                  <c:x val="4.5336358950066873E-2"/>
                  <c:y val="2.964369432207672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7584-4C47-980F-33F7767CBD5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(グラフ入り)'!$M$241:$M$244</c:f>
              <c:strCache>
                <c:ptCount val="4"/>
                <c:pt idx="0">
                  <c:v>満足</c:v>
                </c:pt>
                <c:pt idx="1">
                  <c:v>どちらかというと満足</c:v>
                </c:pt>
                <c:pt idx="2">
                  <c:v>どちらかというと不満</c:v>
                </c:pt>
                <c:pt idx="3">
                  <c:v>不満</c:v>
                </c:pt>
              </c:strCache>
            </c:strRef>
          </c:cat>
          <c:val>
            <c:numRef>
              <c:f>' R1結果 (グラフ入り)'!$N$241:$N$244</c:f>
              <c:numCache>
                <c:formatCode>General</c:formatCode>
                <c:ptCount val="4"/>
                <c:pt idx="0">
                  <c:v>0.45100000000000001</c:v>
                </c:pt>
                <c:pt idx="1">
                  <c:v>0.51200000000000001</c:v>
                </c:pt>
                <c:pt idx="2">
                  <c:v>3.1E-2</c:v>
                </c:pt>
                <c:pt idx="3">
                  <c:v>6.0000000000000001E-3</c:v>
                </c:pt>
              </c:numCache>
            </c:numRef>
          </c:val>
          <c:extLst>
            <c:ext xmlns:c16="http://schemas.microsoft.com/office/drawing/2014/chart" uri="{C3380CC4-5D6E-409C-BE32-E72D297353CC}">
              <c16:uniqueId val="{00000008-7584-4C47-980F-33F7767CBD5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(グラフ入り)'!$E$319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E4-4AC4-A277-F8B1241EC6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E4-4AC4-A277-F8B1241EC6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E4-4AC4-A277-F8B1241EC6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E4-4AC4-A277-F8B1241EC687}"/>
              </c:ext>
            </c:extLst>
          </c:dPt>
          <c:dLbls>
            <c:dLbl>
              <c:idx val="0"/>
              <c:layout>
                <c:manualLayout>
                  <c:x val="-0.15327233979343444"/>
                  <c:y val="5.34959487446558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DE4-4AC4-A277-F8B1241EC687}"/>
                </c:ext>
              </c:extLst>
            </c:dLbl>
            <c:dLbl>
              <c:idx val="1"/>
              <c:layout>
                <c:manualLayout>
                  <c:x val="0.17307902179943072"/>
                  <c:y val="-0.1408409919437327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DE4-4AC4-A277-F8B1241EC687}"/>
                </c:ext>
              </c:extLst>
            </c:dLbl>
            <c:dLbl>
              <c:idx val="2"/>
              <c:layout>
                <c:manualLayout>
                  <c:x val="-1.4410784821945547E-2"/>
                  <c:y val="4.369729486907052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DE4-4AC4-A277-F8B1241EC68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(グラフ入り)'!$C$320:$D$323</c:f>
              <c:strCache>
                <c:ptCount val="4"/>
                <c:pt idx="0">
                  <c:v>満足</c:v>
                </c:pt>
                <c:pt idx="1">
                  <c:v>どちらかというと満足</c:v>
                </c:pt>
                <c:pt idx="2">
                  <c:v>どちらかというと不満</c:v>
                </c:pt>
                <c:pt idx="3">
                  <c:v>不満</c:v>
                </c:pt>
              </c:strCache>
            </c:strRef>
          </c:cat>
          <c:val>
            <c:numRef>
              <c:f>' R1結果 (グラフ入り)'!$E$320:$E$323</c:f>
              <c:numCache>
                <c:formatCode>General</c:formatCode>
                <c:ptCount val="4"/>
                <c:pt idx="0">
                  <c:v>145</c:v>
                </c:pt>
                <c:pt idx="1">
                  <c:v>148</c:v>
                </c:pt>
                <c:pt idx="2">
                  <c:v>24</c:v>
                </c:pt>
                <c:pt idx="3">
                  <c:v>4</c:v>
                </c:pt>
              </c:numCache>
            </c:numRef>
          </c:val>
          <c:extLst>
            <c:ext xmlns:c16="http://schemas.microsoft.com/office/drawing/2014/chart" uri="{C3380CC4-5D6E-409C-BE32-E72D297353CC}">
              <c16:uniqueId val="{00000008-6DE4-4AC4-A277-F8B1241EC687}"/>
            </c:ext>
          </c:extLst>
        </c:ser>
        <c:ser>
          <c:idx val="1"/>
          <c:order val="1"/>
          <c:tx>
            <c:strRef>
              <c:f>' R1結果 (グラフ入り)'!$F$319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6DE4-4AC4-A277-F8B1241EC6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6DE4-4AC4-A277-F8B1241EC6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6DE4-4AC4-A277-F8B1241EC6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6DE4-4AC4-A277-F8B1241EC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(グラフ入り)'!$C$320:$D$323</c:f>
              <c:strCache>
                <c:ptCount val="4"/>
                <c:pt idx="0">
                  <c:v>満足</c:v>
                </c:pt>
                <c:pt idx="1">
                  <c:v>どちらかというと満足</c:v>
                </c:pt>
                <c:pt idx="2">
                  <c:v>どちらかというと不満</c:v>
                </c:pt>
                <c:pt idx="3">
                  <c:v>不満</c:v>
                </c:pt>
              </c:strCache>
            </c:strRef>
          </c:cat>
          <c:val>
            <c:numRef>
              <c:f>' R1結果 (グラフ入り)'!$F$320:$F$323</c:f>
              <c:numCache>
                <c:formatCode>\(0.0%\)</c:formatCode>
                <c:ptCount val="4"/>
                <c:pt idx="0">
                  <c:v>0.45171339563862928</c:v>
                </c:pt>
                <c:pt idx="1">
                  <c:v>0.46105919003115264</c:v>
                </c:pt>
                <c:pt idx="2">
                  <c:v>7.476635514018691E-2</c:v>
                </c:pt>
                <c:pt idx="3">
                  <c:v>1.2461059190031152E-2</c:v>
                </c:pt>
              </c:numCache>
            </c:numRef>
          </c:val>
          <c:extLst>
            <c:ext xmlns:c16="http://schemas.microsoft.com/office/drawing/2014/chart" uri="{C3380CC4-5D6E-409C-BE32-E72D297353CC}">
              <c16:uniqueId val="{00000011-6DE4-4AC4-A277-F8B1241EC687}"/>
            </c:ext>
          </c:extLst>
        </c:ser>
        <c:ser>
          <c:idx val="2"/>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11-BD97-40DC-B46A-C4A0D094F7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(グラフ入り)'!$C$320:$D$323</c:f>
              <c:strCache>
                <c:ptCount val="4"/>
                <c:pt idx="0">
                  <c:v>満足</c:v>
                </c:pt>
                <c:pt idx="1">
                  <c:v>どちらかというと満足</c:v>
                </c:pt>
                <c:pt idx="2">
                  <c:v>どちらかというと不満</c:v>
                </c:pt>
                <c:pt idx="3">
                  <c:v>不満</c:v>
                </c:pt>
              </c:strCache>
            </c:strRef>
          </c:cat>
          <c:val>
            <c:numRef>
              <c:f>' R1結果 (グラフ入り)'!$H$320</c:f>
              <c:numCache>
                <c:formatCode>\(0.0%\)</c:formatCode>
                <c:ptCount val="1"/>
                <c:pt idx="0">
                  <c:v>0.70707070707070707</c:v>
                </c:pt>
              </c:numCache>
            </c:numRef>
          </c:val>
          <c:extLst>
            <c:ext xmlns:c16="http://schemas.microsoft.com/office/drawing/2014/chart" uri="{C3380CC4-5D6E-409C-BE32-E72D297353CC}">
              <c16:uniqueId val="{00000010-BF02-4FFD-96F1-A6CE834C54D8}"/>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281-4EE2-94DB-DF8CEAD0FF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281-4EE2-94DB-DF8CEAD0FF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281-4EE2-94DB-DF8CEAD0FF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281-4EE2-94DB-DF8CEAD0FFEE}"/>
              </c:ext>
            </c:extLst>
          </c:dPt>
          <c:dLbls>
            <c:dLbl>
              <c:idx val="1"/>
              <c:layout>
                <c:manualLayout>
                  <c:x val="0.17115266968862788"/>
                  <c:y val="-0.17405093604422645"/>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281-4EE2-94DB-DF8CEAD0FFEE}"/>
                </c:ext>
              </c:extLst>
            </c:dLbl>
            <c:dLbl>
              <c:idx val="2"/>
              <c:layout>
                <c:manualLayout>
                  <c:x val="-3.7061145166493531E-2"/>
                  <c:y val="3.670572769001925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281-4EE2-94DB-DF8CEAD0FFE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(グラフ入り)'!$M$330:$M$333</c:f>
              <c:strCache>
                <c:ptCount val="4"/>
                <c:pt idx="0">
                  <c:v>満足</c:v>
                </c:pt>
                <c:pt idx="1">
                  <c:v>どちらかというと満足</c:v>
                </c:pt>
                <c:pt idx="2">
                  <c:v>どちらかというと不満</c:v>
                </c:pt>
                <c:pt idx="3">
                  <c:v>不満</c:v>
                </c:pt>
              </c:strCache>
            </c:strRef>
          </c:cat>
          <c:val>
            <c:numRef>
              <c:f>' R1結果 (グラフ入り)'!$N$330:$N$333</c:f>
              <c:numCache>
                <c:formatCode>General</c:formatCode>
                <c:ptCount val="4"/>
                <c:pt idx="0">
                  <c:v>0.44500000000000001</c:v>
                </c:pt>
                <c:pt idx="1">
                  <c:v>0.45800000000000002</c:v>
                </c:pt>
                <c:pt idx="2">
                  <c:v>8.4000000000000005E-2</c:v>
                </c:pt>
                <c:pt idx="3">
                  <c:v>1.2E-2</c:v>
                </c:pt>
              </c:numCache>
            </c:numRef>
          </c:val>
          <c:extLst>
            <c:ext xmlns:c16="http://schemas.microsoft.com/office/drawing/2014/chart" uri="{C3380CC4-5D6E-409C-BE32-E72D297353CC}">
              <c16:uniqueId val="{00000008-0281-4EE2-94DB-DF8CEAD0FFEE}"/>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(グラフ入り)'!$E$339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40-4231-B239-D1C9D6596B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40-4231-B239-D1C9D6596B4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40-4231-B239-D1C9D6596B4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40-4231-B239-D1C9D6596B45}"/>
              </c:ext>
            </c:extLst>
          </c:dPt>
          <c:dLbls>
            <c:dLbl>
              <c:idx val="0"/>
              <c:layout>
                <c:manualLayout>
                  <c:x val="-0.15189270957434886"/>
                  <c:y val="9.298839399848278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FD40-4231-B239-D1C9D6596B45}"/>
                </c:ext>
              </c:extLst>
            </c:dLbl>
            <c:dLbl>
              <c:idx val="1"/>
              <c:layout>
                <c:manualLayout>
                  <c:x val="0.16713063591525168"/>
                  <c:y val="-0.1548241263018353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D40-4231-B239-D1C9D6596B45}"/>
                </c:ext>
              </c:extLst>
            </c:dLbl>
            <c:dLbl>
              <c:idx val="2"/>
              <c:layout>
                <c:manualLayout>
                  <c:x val="1.4790807512260366E-2"/>
                  <c:y val="4.369729486907051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D40-4231-B239-D1C9D6596B4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(グラフ入り)'!$C$340:$D$343</c:f>
              <c:strCache>
                <c:ptCount val="4"/>
                <c:pt idx="0">
                  <c:v>満足</c:v>
                </c:pt>
                <c:pt idx="1">
                  <c:v>どちらかというと満足</c:v>
                </c:pt>
                <c:pt idx="2">
                  <c:v>どちらかというと不満</c:v>
                </c:pt>
                <c:pt idx="3">
                  <c:v>不満</c:v>
                </c:pt>
              </c:strCache>
            </c:strRef>
          </c:cat>
          <c:val>
            <c:numRef>
              <c:f>' R1結果 (グラフ入り)'!$E$340:$E$343</c:f>
              <c:numCache>
                <c:formatCode>General</c:formatCode>
                <c:ptCount val="4"/>
                <c:pt idx="0">
                  <c:v>138</c:v>
                </c:pt>
                <c:pt idx="1">
                  <c:v>143</c:v>
                </c:pt>
                <c:pt idx="2">
                  <c:v>35</c:v>
                </c:pt>
                <c:pt idx="3">
                  <c:v>4</c:v>
                </c:pt>
              </c:numCache>
            </c:numRef>
          </c:val>
          <c:extLst>
            <c:ext xmlns:c16="http://schemas.microsoft.com/office/drawing/2014/chart" uri="{C3380CC4-5D6E-409C-BE32-E72D297353CC}">
              <c16:uniqueId val="{00000008-FD40-4231-B239-D1C9D6596B45}"/>
            </c:ext>
          </c:extLst>
        </c:ser>
        <c:ser>
          <c:idx val="1"/>
          <c:order val="1"/>
          <c:tx>
            <c:strRef>
              <c:f>' R1結果 (グラフ入り)'!$F$339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FD40-4231-B239-D1C9D6596B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FD40-4231-B239-D1C9D6596B4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FD40-4231-B239-D1C9D6596B4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FD40-4231-B239-D1C9D6596B4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(グラフ入り)'!$C$340:$D$343</c:f>
              <c:strCache>
                <c:ptCount val="4"/>
                <c:pt idx="0">
                  <c:v>満足</c:v>
                </c:pt>
                <c:pt idx="1">
                  <c:v>どちらかというと満足</c:v>
                </c:pt>
                <c:pt idx="2">
                  <c:v>どちらかというと不満</c:v>
                </c:pt>
                <c:pt idx="3">
                  <c:v>不満</c:v>
                </c:pt>
              </c:strCache>
            </c:strRef>
          </c:cat>
          <c:val>
            <c:numRef>
              <c:f>' R1結果 (グラフ入り)'!$F$340:$F$343</c:f>
              <c:numCache>
                <c:formatCode>\(0.0%\)</c:formatCode>
                <c:ptCount val="4"/>
                <c:pt idx="0">
                  <c:v>0.43125000000000002</c:v>
                </c:pt>
                <c:pt idx="1">
                  <c:v>0.44687500000000002</c:v>
                </c:pt>
                <c:pt idx="2">
                  <c:v>0.109375</c:v>
                </c:pt>
                <c:pt idx="3">
                  <c:v>1.2500000000000001E-2</c:v>
                </c:pt>
              </c:numCache>
            </c:numRef>
          </c:val>
          <c:extLst>
            <c:ext xmlns:c16="http://schemas.microsoft.com/office/drawing/2014/chart" uri="{C3380CC4-5D6E-409C-BE32-E72D297353CC}">
              <c16:uniqueId val="{00000011-FD40-4231-B239-D1C9D6596B4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(グラフ入り)'!$E$349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CF-4234-9282-6BA4BF8E09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CF-4234-9282-6BA4BF8E09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CF-4234-9282-6BA4BF8E09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4CF-4234-9282-6BA4BF8E0997}"/>
              </c:ext>
            </c:extLst>
          </c:dPt>
          <c:dLbls>
            <c:dLbl>
              <c:idx val="0"/>
              <c:layout>
                <c:manualLayout>
                  <c:x val="-0.16022505767406048"/>
                  <c:y val="1.344913277041124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4CF-4234-9282-6BA4BF8E0997}"/>
                </c:ext>
              </c:extLst>
            </c:dLbl>
            <c:dLbl>
              <c:idx val="1"/>
              <c:layout>
                <c:manualLayout>
                  <c:x val="0.1957187809780187"/>
                  <c:y val="-0.1149171416711717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4CF-4234-9282-6BA4BF8E0997}"/>
                </c:ext>
              </c:extLst>
            </c:dLbl>
            <c:dLbl>
              <c:idx val="2"/>
              <c:layout>
                <c:manualLayout>
                  <c:x val="-6.229566057363653E-2"/>
                  <c:y val="4.369729486907051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4CF-4234-9282-6BA4BF8E099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(グラフ入り)'!$C$350:$D$353</c:f>
              <c:strCache>
                <c:ptCount val="4"/>
                <c:pt idx="0">
                  <c:v>満足</c:v>
                </c:pt>
                <c:pt idx="1">
                  <c:v>どちらかというと満足</c:v>
                </c:pt>
                <c:pt idx="2">
                  <c:v>どちらかというと不満</c:v>
                </c:pt>
                <c:pt idx="3">
                  <c:v>不満</c:v>
                </c:pt>
              </c:strCache>
            </c:strRef>
          </c:cat>
          <c:val>
            <c:numRef>
              <c:f>' R1結果 (グラフ入り)'!$E$350:$E$353</c:f>
              <c:numCache>
                <c:formatCode>General</c:formatCode>
                <c:ptCount val="4"/>
                <c:pt idx="0">
                  <c:v>149</c:v>
                </c:pt>
                <c:pt idx="1">
                  <c:v>155</c:v>
                </c:pt>
                <c:pt idx="2">
                  <c:v>16</c:v>
                </c:pt>
                <c:pt idx="3">
                  <c:v>2</c:v>
                </c:pt>
              </c:numCache>
            </c:numRef>
          </c:val>
          <c:extLst>
            <c:ext xmlns:c16="http://schemas.microsoft.com/office/drawing/2014/chart" uri="{C3380CC4-5D6E-409C-BE32-E72D297353CC}">
              <c16:uniqueId val="{00000008-D4CF-4234-9282-6BA4BF8E0997}"/>
            </c:ext>
          </c:extLst>
        </c:ser>
        <c:ser>
          <c:idx val="1"/>
          <c:order val="1"/>
          <c:tx>
            <c:strRef>
              <c:f>' R1結果 (グラフ入り)'!$F$349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D4CF-4234-9282-6BA4BF8E09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D4CF-4234-9282-6BA4BF8E09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D4CF-4234-9282-6BA4BF8E09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D4CF-4234-9282-6BA4BF8E09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(グラフ入り)'!$C$350:$D$353</c:f>
              <c:strCache>
                <c:ptCount val="4"/>
                <c:pt idx="0">
                  <c:v>満足</c:v>
                </c:pt>
                <c:pt idx="1">
                  <c:v>どちらかというと満足</c:v>
                </c:pt>
                <c:pt idx="2">
                  <c:v>どちらかというと不満</c:v>
                </c:pt>
                <c:pt idx="3">
                  <c:v>不満</c:v>
                </c:pt>
              </c:strCache>
            </c:strRef>
          </c:cat>
          <c:val>
            <c:numRef>
              <c:f>' R1結果 (グラフ入り)'!$F$350:$F$353</c:f>
              <c:numCache>
                <c:formatCode>\(0.0%\)</c:formatCode>
                <c:ptCount val="4"/>
                <c:pt idx="0">
                  <c:v>0.46273291925465837</c:v>
                </c:pt>
                <c:pt idx="1">
                  <c:v>0.48136645962732921</c:v>
                </c:pt>
                <c:pt idx="2">
                  <c:v>4.9689440993788817E-2</c:v>
                </c:pt>
                <c:pt idx="3">
                  <c:v>6.2111801242236021E-3</c:v>
                </c:pt>
              </c:numCache>
            </c:numRef>
          </c:val>
          <c:extLst>
            <c:ext xmlns:c16="http://schemas.microsoft.com/office/drawing/2014/chart" uri="{C3380CC4-5D6E-409C-BE32-E72D297353CC}">
              <c16:uniqueId val="{00000011-D4CF-4234-9282-6BA4BF8E099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(グラフ入り)'!$E$359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CCF-4178-88AA-27648F5EE12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CCF-4178-88AA-27648F5EE12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CCF-4178-88AA-27648F5EE12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CCF-4178-88AA-27648F5EE12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CCF-4178-88AA-27648F5EE122}"/>
              </c:ext>
            </c:extLst>
          </c:dPt>
          <c:dLbls>
            <c:dLbl>
              <c:idx val="0"/>
              <c:layout>
                <c:manualLayout>
                  <c:x val="-0.11490710887682139"/>
                  <c:y val="0.1173033106158968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CCF-4178-88AA-27648F5EE122}"/>
                </c:ext>
              </c:extLst>
            </c:dLbl>
            <c:dLbl>
              <c:idx val="1"/>
              <c:layout>
                <c:manualLayout>
                  <c:x val="-0.12107071068006148"/>
                  <c:y val="-5.0601447920824091E-3"/>
                </c:manualLayout>
              </c:layout>
              <c:tx>
                <c:rich>
                  <a:bodyPr/>
                  <a:lstStyle/>
                  <a:p>
                    <a:r>
                      <a:rPr lang="ja-JP" altLang="en-US" baseline="0"/>
                      <a:t>仕事の</a:t>
                    </a:r>
                  </a:p>
                  <a:p>
                    <a:r>
                      <a:rPr lang="ja-JP" altLang="en-US" baseline="0"/>
                      <a:t>やりがい
</a:t>
                    </a:r>
                    <a:fld id="{6565ACDE-ABCB-46DD-9CF2-FD0F2F335E4F}"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CCF-4178-88AA-27648F5EE122}"/>
                </c:ext>
              </c:extLst>
            </c:dLbl>
            <c:dLbl>
              <c:idx val="2"/>
              <c:layout/>
              <c:tx>
                <c:rich>
                  <a:bodyPr/>
                  <a:lstStyle/>
                  <a:p>
                    <a:r>
                      <a:rPr lang="ja-JP" altLang="en-US" baseline="0"/>
                      <a:t>職場の</a:t>
                    </a:r>
                  </a:p>
                  <a:p>
                    <a:r>
                      <a:rPr lang="ja-JP" altLang="en-US" baseline="0"/>
                      <a:t>雰囲気
</a:t>
                    </a:r>
                    <a:fld id="{36A8A254-4213-44EC-9F61-178082FA9338}"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BCCF-4178-88AA-27648F5EE122}"/>
                </c:ext>
              </c:extLst>
            </c:dLbl>
            <c:dLbl>
              <c:idx val="3"/>
              <c:layout>
                <c:manualLayout>
                  <c:x val="9.9770335892561193E-2"/>
                  <c:y val="-1.809395823965969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0590892334578817"/>
                      <c:h val="0.26626890102506329"/>
                    </c:manualLayout>
                  </c15:layout>
                </c:ext>
                <c:ext xmlns:c16="http://schemas.microsoft.com/office/drawing/2014/chart" uri="{C3380CC4-5D6E-409C-BE32-E72D297353CC}">
                  <c16:uniqueId val="{00000007-BCCF-4178-88AA-27648F5EE122}"/>
                </c:ext>
              </c:extLst>
            </c:dLbl>
            <c:dLbl>
              <c:idx val="4"/>
              <c:layout>
                <c:manualLayout>
                  <c:x val="0.13357411866395011"/>
                  <c:y val="0.23610758870156967"/>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BCCF-4178-88AA-27648F5EE12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(グラフ入り)'!$C$360:$D$364</c:f>
              <c:strCache>
                <c:ptCount val="5"/>
                <c:pt idx="0">
                  <c:v>業務量全般について</c:v>
                </c:pt>
                <c:pt idx="1">
                  <c:v>仕事のやりがい</c:v>
                </c:pt>
                <c:pt idx="2">
                  <c:v>職場の雰囲気</c:v>
                </c:pt>
                <c:pt idx="3">
                  <c:v>給与等（給与・手当等）</c:v>
                </c:pt>
                <c:pt idx="4">
                  <c:v>研修環境について</c:v>
                </c:pt>
              </c:strCache>
            </c:strRef>
          </c:cat>
          <c:val>
            <c:numRef>
              <c:f>' R1結果 (グラフ入り)'!$E$360:$E$364</c:f>
              <c:numCache>
                <c:formatCode>General</c:formatCode>
                <c:ptCount val="5"/>
                <c:pt idx="0">
                  <c:v>46</c:v>
                </c:pt>
                <c:pt idx="1">
                  <c:v>65</c:v>
                </c:pt>
                <c:pt idx="2">
                  <c:v>90</c:v>
                </c:pt>
                <c:pt idx="3">
                  <c:v>42</c:v>
                </c:pt>
                <c:pt idx="4">
                  <c:v>78</c:v>
                </c:pt>
              </c:numCache>
            </c:numRef>
          </c:val>
          <c:extLst>
            <c:ext xmlns:c16="http://schemas.microsoft.com/office/drawing/2014/chart" uri="{C3380CC4-5D6E-409C-BE32-E72D297353CC}">
              <c16:uniqueId val="{0000000A-BCCF-4178-88AA-27648F5EE122}"/>
            </c:ext>
          </c:extLst>
        </c:ser>
        <c:ser>
          <c:idx val="1"/>
          <c:order val="1"/>
          <c:tx>
            <c:strRef>
              <c:f>' R1結果 (グラフ入り)'!$F$359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CCF-4178-88AA-27648F5EE12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CCF-4178-88AA-27648F5EE12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CCF-4178-88AA-27648F5EE12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CCF-4178-88AA-27648F5EE12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CCF-4178-88AA-27648F5EE12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(グラフ入り)'!$C$360:$D$364</c:f>
              <c:strCache>
                <c:ptCount val="5"/>
                <c:pt idx="0">
                  <c:v>業務量全般について</c:v>
                </c:pt>
                <c:pt idx="1">
                  <c:v>仕事のやりがい</c:v>
                </c:pt>
                <c:pt idx="2">
                  <c:v>職場の雰囲気</c:v>
                </c:pt>
                <c:pt idx="3">
                  <c:v>給与等（給与・手当等）</c:v>
                </c:pt>
                <c:pt idx="4">
                  <c:v>研修環境について</c:v>
                </c:pt>
              </c:strCache>
            </c:strRef>
          </c:cat>
          <c:val>
            <c:numRef>
              <c:f>' R1結果 (グラフ入り)'!$F$360:$F$364</c:f>
              <c:numCache>
                <c:formatCode>\(0.0%\)</c:formatCode>
                <c:ptCount val="5"/>
                <c:pt idx="0">
                  <c:v>0.14330218068535824</c:v>
                </c:pt>
                <c:pt idx="1">
                  <c:v>0.20249221183800623</c:v>
                </c:pt>
                <c:pt idx="2">
                  <c:v>0.28037383177570091</c:v>
                </c:pt>
                <c:pt idx="3">
                  <c:v>0.13084112149532709</c:v>
                </c:pt>
                <c:pt idx="4">
                  <c:v>0.24299065420560748</c:v>
                </c:pt>
              </c:numCache>
            </c:numRef>
          </c:val>
          <c:extLst>
            <c:ext xmlns:c16="http://schemas.microsoft.com/office/drawing/2014/chart" uri="{C3380CC4-5D6E-409C-BE32-E72D297353CC}">
              <c16:uniqueId val="{00000015-BCCF-4178-88AA-27648F5EE122}"/>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1CF-4ED6-8542-FAB343B116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1CF-4ED6-8542-FAB343B116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1CF-4ED6-8542-FAB343B116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1CF-4ED6-8542-FAB343B116F1}"/>
              </c:ext>
            </c:extLst>
          </c:dPt>
          <c:dLbls>
            <c:dLbl>
              <c:idx val="0"/>
              <c:layout>
                <c:manualLayout>
                  <c:x val="-3.1315523059448139E-2"/>
                  <c:y val="2.8180144609831998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187288304323088"/>
                      <c:h val="0.20055337978963636"/>
                    </c:manualLayout>
                  </c15:layout>
                </c:ext>
                <c:ext xmlns:c16="http://schemas.microsoft.com/office/drawing/2014/chart" uri="{C3380CC4-5D6E-409C-BE32-E72D297353CC}">
                  <c16:uniqueId val="{00000001-11CF-4ED6-8542-FAB343B116F1}"/>
                </c:ext>
              </c:extLst>
            </c:dLbl>
            <c:dLbl>
              <c:idx val="1"/>
              <c:layout>
                <c:manualLayout>
                  <c:x val="6.2007536930870903E-2"/>
                  <c:y val="0.1260692418388592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717446118414334"/>
                      <c:h val="0.22152808132679025"/>
                    </c:manualLayout>
                  </c15:layout>
                </c:ext>
                <c:ext xmlns:c16="http://schemas.microsoft.com/office/drawing/2014/chart" uri="{C3380CC4-5D6E-409C-BE32-E72D297353CC}">
                  <c16:uniqueId val="{00000003-11CF-4ED6-8542-FAB343B116F1}"/>
                </c:ext>
              </c:extLst>
            </c:dLbl>
            <c:dLbl>
              <c:idx val="2"/>
              <c:layout>
                <c:manualLayout>
                  <c:x val="0.13015504755165919"/>
                  <c:y val="-5.678363687011209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6987903338163175"/>
                      <c:h val="0.3141338659402777"/>
                    </c:manualLayout>
                  </c15:layout>
                </c:ext>
                <c:ext xmlns:c16="http://schemas.microsoft.com/office/drawing/2014/chart" uri="{C3380CC4-5D6E-409C-BE32-E72D297353CC}">
                  <c16:uniqueId val="{00000005-11CF-4ED6-8542-FAB343B116F1}"/>
                </c:ext>
              </c:extLst>
            </c:dLbl>
            <c:dLbl>
              <c:idx val="3"/>
              <c:layout>
                <c:manualLayout>
                  <c:x val="4.5588367954469036E-2"/>
                  <c:y val="0.12081868499081187"/>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1CF-4ED6-8542-FAB343B116F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(グラフ入り)'!$M$431:$M$434</c:f>
              <c:strCache>
                <c:ptCount val="4"/>
                <c:pt idx="0">
                  <c:v>道内（札幌）</c:v>
                </c:pt>
                <c:pt idx="1">
                  <c:v>道内（旭川）</c:v>
                </c:pt>
                <c:pt idx="2">
                  <c:v>道内（札幌・旭川以外）</c:v>
                </c:pt>
                <c:pt idx="3">
                  <c:v>道外</c:v>
                </c:pt>
              </c:strCache>
            </c:strRef>
          </c:cat>
          <c:val>
            <c:numRef>
              <c:f>' R1結果 (グラフ入り)'!$N$431:$N$434</c:f>
              <c:numCache>
                <c:formatCode>General</c:formatCode>
                <c:ptCount val="4"/>
                <c:pt idx="0">
                  <c:v>0.115</c:v>
                </c:pt>
                <c:pt idx="1">
                  <c:v>3.7999999999999999E-2</c:v>
                </c:pt>
                <c:pt idx="2">
                  <c:v>0.74399999999999999</c:v>
                </c:pt>
                <c:pt idx="3">
                  <c:v>0.10299999999999999</c:v>
                </c:pt>
              </c:numCache>
            </c:numRef>
          </c:val>
          <c:extLst>
            <c:ext xmlns:c16="http://schemas.microsoft.com/office/drawing/2014/chart" uri="{C3380CC4-5D6E-409C-BE32-E72D297353CC}">
              <c16:uniqueId val="{00000008-11CF-4ED6-8542-FAB343B116F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EE1-4D6A-8BDB-AF3EE4953C2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EE1-4D6A-8BDB-AF3EE4953C2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EE1-4D6A-8BDB-AF3EE4953C2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EE1-4D6A-8BDB-AF3EE4953C2E}"/>
              </c:ext>
            </c:extLst>
          </c:dPt>
          <c:dLbls>
            <c:dLbl>
              <c:idx val="0"/>
              <c:layout>
                <c:manualLayout>
                  <c:x val="-9.3612999702779014E-3"/>
                  <c:y val="0.1299980071280954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EE1-4D6A-8BDB-AF3EE4953C2E}"/>
                </c:ext>
              </c:extLst>
            </c:dLbl>
            <c:dLbl>
              <c:idx val="1"/>
              <c:layout>
                <c:manualLayout>
                  <c:x val="4.3835160777975925E-2"/>
                  <c:y val="-0.1146226150222904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EE1-4D6A-8BDB-AF3EE4953C2E}"/>
                </c:ext>
              </c:extLst>
            </c:dLbl>
            <c:dLbl>
              <c:idx val="2"/>
              <c:layout>
                <c:manualLayout>
                  <c:x val="0.12460855720600339"/>
                  <c:y val="0.2237301497296410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110428750675102"/>
                      <c:h val="0.28315847075157696"/>
                    </c:manualLayout>
                  </c15:layout>
                </c:ext>
                <c:ext xmlns:c16="http://schemas.microsoft.com/office/drawing/2014/chart" uri="{C3380CC4-5D6E-409C-BE32-E72D297353CC}">
                  <c16:uniqueId val="{00000005-7EE1-4D6A-8BDB-AF3EE4953C2E}"/>
                </c:ext>
              </c:extLst>
            </c:dLbl>
            <c:dLbl>
              <c:idx val="3"/>
              <c:delete val="1"/>
              <c:extLst>
                <c:ext xmlns:c15="http://schemas.microsoft.com/office/drawing/2012/chart" uri="{CE6537A1-D6FC-4f65-9D91-7224C49458BB}"/>
                <c:ext xmlns:c16="http://schemas.microsoft.com/office/drawing/2014/chart" uri="{C3380CC4-5D6E-409C-BE32-E72D297353CC}">
                  <c16:uniqueId val="{00000007-7EE1-4D6A-8BDB-AF3EE4953C2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(グラフ入り)'!$M$441:$M$444</c:f>
              <c:strCache>
                <c:ptCount val="4"/>
                <c:pt idx="0">
                  <c:v>200床以上の病院</c:v>
                </c:pt>
                <c:pt idx="1">
                  <c:v>200床未満の病院</c:v>
                </c:pt>
                <c:pt idx="2">
                  <c:v>診療所</c:v>
                </c:pt>
                <c:pt idx="3">
                  <c:v>その他</c:v>
                </c:pt>
              </c:strCache>
            </c:strRef>
          </c:cat>
          <c:val>
            <c:numRef>
              <c:f>' R1結果 (グラフ入り)'!$N$441:$N$444</c:f>
              <c:numCache>
                <c:formatCode>General</c:formatCode>
                <c:ptCount val="4"/>
                <c:pt idx="0">
                  <c:v>0.21199999999999999</c:v>
                </c:pt>
                <c:pt idx="1">
                  <c:v>0.61499999999999999</c:v>
                </c:pt>
                <c:pt idx="2">
                  <c:v>0.17299999999999999</c:v>
                </c:pt>
                <c:pt idx="3">
                  <c:v>0</c:v>
                </c:pt>
              </c:numCache>
            </c:numRef>
          </c:val>
          <c:extLst>
            <c:ext xmlns:c16="http://schemas.microsoft.com/office/drawing/2014/chart" uri="{C3380CC4-5D6E-409C-BE32-E72D297353CC}">
              <c16:uniqueId val="{00000008-7EE1-4D6A-8BDB-AF3EE4953C2E}"/>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(グラフ入り)'!$E$450</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6C-484C-8D5D-C591E26035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6C-484C-8D5D-C591E260358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6C-484C-8D5D-C591E260358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46C-484C-8D5D-C591E2603580}"/>
              </c:ext>
            </c:extLst>
          </c:dPt>
          <c:dLbls>
            <c:dLbl>
              <c:idx val="0"/>
              <c:layout>
                <c:manualLayout>
                  <c:x val="-0.14825406884927012"/>
                  <c:y val="-0.14433677553325838"/>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592792333972975"/>
                      <c:h val="0.26138001424738255"/>
                    </c:manualLayout>
                  </c15:layout>
                </c:ext>
                <c:ext xmlns:c16="http://schemas.microsoft.com/office/drawing/2014/chart" uri="{C3380CC4-5D6E-409C-BE32-E72D297353CC}">
                  <c16:uniqueId val="{00000001-D46C-484C-8D5D-C591E2603580}"/>
                </c:ext>
              </c:extLst>
            </c:dLbl>
            <c:dLbl>
              <c:idx val="1"/>
              <c:layout>
                <c:manualLayout>
                  <c:x val="-5.7749847667724757E-3"/>
                  <c:y val="8.2150914353852592E-2"/>
                </c:manualLayout>
              </c:layout>
              <c:tx>
                <c:rich>
                  <a:bodyPr/>
                  <a:lstStyle/>
                  <a:p>
                    <a:r>
                      <a:rPr lang="ja-JP" altLang="en-US" baseline="0"/>
                      <a:t>取得希望なし
</a:t>
                    </a:r>
                    <a:fld id="{E72E1793-0CD1-44C1-96C1-0EF3B8DA67A9}"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589118170436322"/>
                      <c:h val="0.26218376921442316"/>
                    </c:manualLayout>
                  </c15:layout>
                  <c15:dlblFieldTable/>
                  <c15:showDataLabelsRange val="0"/>
                </c:ext>
                <c:ext xmlns:c16="http://schemas.microsoft.com/office/drawing/2014/chart" uri="{C3380CC4-5D6E-409C-BE32-E72D297353CC}">
                  <c16:uniqueId val="{00000003-D46C-484C-8D5D-C591E2603580}"/>
                </c:ext>
              </c:extLst>
            </c:dLbl>
            <c:dLbl>
              <c:idx val="2"/>
              <c:layout>
                <c:manualLayout>
                  <c:x val="2.7829060450903543E-4"/>
                  <c:y val="2.239943979379831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46C-484C-8D5D-C591E2603580}"/>
                </c:ext>
              </c:extLst>
            </c:dLbl>
            <c:dLbl>
              <c:idx val="3"/>
              <c:delete val="1"/>
              <c:extLst>
                <c:ext xmlns:c15="http://schemas.microsoft.com/office/drawing/2012/chart" uri="{CE6537A1-D6FC-4f65-9D91-7224C49458BB}"/>
                <c:ext xmlns:c16="http://schemas.microsoft.com/office/drawing/2014/chart" uri="{C3380CC4-5D6E-409C-BE32-E72D297353CC}">
                  <c16:uniqueId val="{00000007-D46C-484C-8D5D-C591E260358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(グラフ入り)'!$B$451:$C$454</c:f>
              <c:strCache>
                <c:ptCount val="4"/>
                <c:pt idx="0">
                  <c:v>取得希望あり</c:v>
                </c:pt>
                <c:pt idx="1">
                  <c:v>取得希望なし</c:v>
                </c:pt>
                <c:pt idx="2">
                  <c:v>未定</c:v>
                </c:pt>
                <c:pt idx="3">
                  <c:v>その他</c:v>
                </c:pt>
              </c:strCache>
            </c:strRef>
          </c:cat>
          <c:val>
            <c:numRef>
              <c:f>' R1結果 (グラフ入り)'!$E$451:$E$454</c:f>
              <c:numCache>
                <c:formatCode>General</c:formatCode>
                <c:ptCount val="4"/>
                <c:pt idx="0">
                  <c:v>302</c:v>
                </c:pt>
                <c:pt idx="1">
                  <c:v>3</c:v>
                </c:pt>
                <c:pt idx="2">
                  <c:v>19</c:v>
                </c:pt>
                <c:pt idx="3">
                  <c:v>0</c:v>
                </c:pt>
              </c:numCache>
            </c:numRef>
          </c:val>
          <c:extLst>
            <c:ext xmlns:c16="http://schemas.microsoft.com/office/drawing/2014/chart" uri="{C3380CC4-5D6E-409C-BE32-E72D297353CC}">
              <c16:uniqueId val="{00000008-D46C-484C-8D5D-C591E2603580}"/>
            </c:ext>
          </c:extLst>
        </c:ser>
        <c:ser>
          <c:idx val="1"/>
          <c:order val="1"/>
          <c:tx>
            <c:strRef>
              <c:f>' R1結果 (グラフ入り)'!$F$450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D46C-484C-8D5D-C591E26035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D46C-484C-8D5D-C591E260358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D46C-484C-8D5D-C591E260358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D46C-484C-8D5D-C591E260358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(グラフ入り)'!$B$451:$C$454</c:f>
              <c:strCache>
                <c:ptCount val="4"/>
                <c:pt idx="0">
                  <c:v>取得希望あり</c:v>
                </c:pt>
                <c:pt idx="1">
                  <c:v>取得希望なし</c:v>
                </c:pt>
                <c:pt idx="2">
                  <c:v>未定</c:v>
                </c:pt>
                <c:pt idx="3">
                  <c:v>その他</c:v>
                </c:pt>
              </c:strCache>
            </c:strRef>
          </c:cat>
          <c:val>
            <c:numRef>
              <c:f>' R1結果 (グラフ入り)'!$F$451:$F$454</c:f>
              <c:numCache>
                <c:formatCode>\(0.0%\)</c:formatCode>
                <c:ptCount val="4"/>
                <c:pt idx="0">
                  <c:v>0</c:v>
                </c:pt>
                <c:pt idx="1">
                  <c:v>0</c:v>
                </c:pt>
                <c:pt idx="2">
                  <c:v>0</c:v>
                </c:pt>
                <c:pt idx="3">
                  <c:v>0</c:v>
                </c:pt>
              </c:numCache>
            </c:numRef>
          </c:val>
          <c:extLst>
            <c:ext xmlns:c16="http://schemas.microsoft.com/office/drawing/2014/chart" uri="{C3380CC4-5D6E-409C-BE32-E72D297353CC}">
              <c16:uniqueId val="{00000011-D46C-484C-8D5D-C591E2603580}"/>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013901136905964"/>
          <c:y val="0.32718570650316431"/>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4F-4FB2-8B15-2A44520209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4F-4FB2-8B15-2A44520209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4F-4FB2-8B15-2A44520209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4F-4FB2-8B15-2A44520209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4F-4FB2-8B15-2A445202096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14F-4FB2-8B15-2A445202096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14F-4FB2-8B15-2A445202096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14F-4FB2-8B15-2A445202096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14F-4FB2-8B15-2A445202096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14F-4FB2-8B15-2A445202096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14F-4FB2-8B15-2A445202096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14F-4FB2-8B15-2A445202096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14F-4FB2-8B15-2A445202096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A14F-4FB2-8B15-2A4452020966}"/>
              </c:ext>
            </c:extLst>
          </c:dPt>
          <c:dLbls>
            <c:dLbl>
              <c:idx val="0"/>
              <c:layout>
                <c:manualLayout>
                  <c:x val="-0.12242796370370958"/>
                  <c:y val="0.1953621388724259"/>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9213016556006521"/>
                      <c:h val="0.18515508142127396"/>
                    </c:manualLayout>
                  </c15:layout>
                </c:ext>
                <c:ext xmlns:c16="http://schemas.microsoft.com/office/drawing/2014/chart" uri="{C3380CC4-5D6E-409C-BE32-E72D297353CC}">
                  <c16:uniqueId val="{00000001-A14F-4FB2-8B15-2A4452020966}"/>
                </c:ext>
              </c:extLst>
            </c:dLbl>
            <c:dLbl>
              <c:idx val="1"/>
              <c:layout>
                <c:manualLayout>
                  <c:x val="-2.9700706337763599E-2"/>
                  <c:y val="-1.668461545399608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14F-4FB2-8B15-2A4452020966}"/>
                </c:ext>
              </c:extLst>
            </c:dLbl>
            <c:dLbl>
              <c:idx val="2"/>
              <c:layout>
                <c:manualLayout>
                  <c:x val="5.6833701483945287E-2"/>
                  <c:y val="-3.757159221076746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14F-4FB2-8B15-2A4452020966}"/>
                </c:ext>
              </c:extLst>
            </c:dLbl>
            <c:dLbl>
              <c:idx val="3"/>
              <c:layout>
                <c:manualLayout>
                  <c:x val="7.4018598326373544E-2"/>
                  <c:y val="-5.26413579745829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14F-4FB2-8B15-2A4452020966}"/>
                </c:ext>
              </c:extLst>
            </c:dLbl>
            <c:dLbl>
              <c:idx val="4"/>
              <c:layout>
                <c:manualLayout>
                  <c:x val="-4.0394612871437086E-2"/>
                  <c:y val="0.28360923956670364"/>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254491226063439"/>
                      <c:h val="0.15364998729997459"/>
                    </c:manualLayout>
                  </c15:layout>
                </c:ext>
                <c:ext xmlns:c16="http://schemas.microsoft.com/office/drawing/2014/chart" uri="{C3380CC4-5D6E-409C-BE32-E72D297353CC}">
                  <c16:uniqueId val="{00000009-A14F-4FB2-8B15-2A4452020966}"/>
                </c:ext>
              </c:extLst>
            </c:dLbl>
            <c:dLbl>
              <c:idx val="5"/>
              <c:layout>
                <c:manualLayout>
                  <c:x val="-0.11652458610101948"/>
                  <c:y val="0.29950194370033645"/>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14F-4FB2-8B15-2A4452020966}"/>
                </c:ext>
              </c:extLst>
            </c:dLbl>
            <c:dLbl>
              <c:idx val="6"/>
              <c:layout>
                <c:manualLayout>
                  <c:x val="-0.12452555122604317"/>
                  <c:y val="0.1405077973500734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391639222377881"/>
                      <c:h val="0.13632978673364754"/>
                    </c:manualLayout>
                  </c15:layout>
                </c:ext>
                <c:ext xmlns:c16="http://schemas.microsoft.com/office/drawing/2014/chart" uri="{C3380CC4-5D6E-409C-BE32-E72D297353CC}">
                  <c16:uniqueId val="{0000000D-A14F-4FB2-8B15-2A4452020966}"/>
                </c:ext>
              </c:extLst>
            </c:dLbl>
            <c:dLbl>
              <c:idx val="7"/>
              <c:layout>
                <c:manualLayout>
                  <c:x val="-6.4828929622584977E-2"/>
                  <c:y val="9.732860711998625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113634828159355"/>
                      <c:h val="0.15823366165250846"/>
                    </c:manualLayout>
                  </c15:layout>
                </c:ext>
                <c:ext xmlns:c16="http://schemas.microsoft.com/office/drawing/2014/chart" uri="{C3380CC4-5D6E-409C-BE32-E72D297353CC}">
                  <c16:uniqueId val="{0000000F-A14F-4FB2-8B15-2A4452020966}"/>
                </c:ext>
              </c:extLst>
            </c:dLbl>
            <c:dLbl>
              <c:idx val="8"/>
              <c:layout>
                <c:manualLayout>
                  <c:x val="-7.5938849626046842E-2"/>
                  <c:y val="0.37886787347457845"/>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726332956428346"/>
                      <c:h val="0.1792115160862624"/>
                    </c:manualLayout>
                  </c15:layout>
                </c:ext>
                <c:ext xmlns:c16="http://schemas.microsoft.com/office/drawing/2014/chart" uri="{C3380CC4-5D6E-409C-BE32-E72D297353CC}">
                  <c16:uniqueId val="{00000011-A14F-4FB2-8B15-2A4452020966}"/>
                </c:ext>
              </c:extLst>
            </c:dLbl>
            <c:dLbl>
              <c:idx val="9"/>
              <c:layout>
                <c:manualLayout>
                  <c:x val="-0.22509893842803949"/>
                  <c:y val="1.38259779383247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3425923750700924"/>
                      <c:h val="0.13142174432497014"/>
                    </c:manualLayout>
                  </c15:layout>
                </c:ext>
                <c:ext xmlns:c16="http://schemas.microsoft.com/office/drawing/2014/chart" uri="{C3380CC4-5D6E-409C-BE32-E72D297353CC}">
                  <c16:uniqueId val="{00000013-A14F-4FB2-8B15-2A4452020966}"/>
                </c:ext>
              </c:extLst>
            </c:dLbl>
            <c:dLbl>
              <c:idx val="10"/>
              <c:layout>
                <c:manualLayout>
                  <c:x val="-0.1234456864746776"/>
                  <c:y val="-7.447790675650080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14F-4FB2-8B15-2A4452020966}"/>
                </c:ext>
              </c:extLst>
            </c:dLbl>
            <c:dLbl>
              <c:idx val="11"/>
              <c:layout>
                <c:manualLayout>
                  <c:x val="9.2775593351914612E-2"/>
                  <c:y val="-3.183339196002561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732344426242763"/>
                      <c:h val="0.21124450841494272"/>
                    </c:manualLayout>
                  </c15:layout>
                </c:ext>
                <c:ext xmlns:c16="http://schemas.microsoft.com/office/drawing/2014/chart" uri="{C3380CC4-5D6E-409C-BE32-E72D297353CC}">
                  <c16:uniqueId val="{00000017-A14F-4FB2-8B15-2A4452020966}"/>
                </c:ext>
              </c:extLst>
            </c:dLbl>
            <c:dLbl>
              <c:idx val="12"/>
              <c:layout>
                <c:manualLayout>
                  <c:x val="0.27412255251965162"/>
                  <c:y val="-4.935754164750024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9-A14F-4FB2-8B15-2A4452020966}"/>
                </c:ext>
              </c:extLst>
            </c:dLbl>
            <c:dLbl>
              <c:idx val="13"/>
              <c:layout>
                <c:manualLayout>
                  <c:x val="0.12547494051564689"/>
                  <c:y val="3.140226028447475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B-A14F-4FB2-8B15-2A445202096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(グラフ入り)'!$M$483:$M$496</c:f>
              <c:strCache>
                <c:ptCount val="14"/>
                <c:pt idx="0">
                  <c:v>専門医取得に繋がる</c:v>
                </c:pt>
                <c:pt idx="1">
                  <c:v>高度な技術や知識を取得できる</c:v>
                </c:pt>
                <c:pt idx="2">
                  <c:v>優れた指導者がいる</c:v>
                </c:pt>
                <c:pt idx="3">
                  <c:v>出身大学である</c:v>
                </c:pt>
                <c:pt idx="4">
                  <c:v>病院の施設・設備が充実している</c:v>
                </c:pt>
                <c:pt idx="5">
                  <c:v>大学からの派遣</c:v>
                </c:pt>
                <c:pt idx="6">
                  <c:v>臨床研究が優れている</c:v>
                </c:pt>
                <c:pt idx="7">
                  <c:v>先輩医師からの紹介</c:v>
                </c:pt>
                <c:pt idx="8">
                  <c:v>臨床研修を受けた病院である</c:v>
                </c:pt>
                <c:pt idx="9">
                  <c:v>処遇が良い</c:v>
                </c:pt>
                <c:pt idx="10">
                  <c:v>労働環境が良い</c:v>
                </c:pt>
                <c:pt idx="11">
                  <c:v>出産・育児・教育の環境が整っている</c:v>
                </c:pt>
                <c:pt idx="12">
                  <c:v>医師不足地域での医療への情熱</c:v>
                </c:pt>
                <c:pt idx="13">
                  <c:v>その他</c:v>
                </c:pt>
              </c:strCache>
            </c:strRef>
          </c:cat>
          <c:val>
            <c:numRef>
              <c:f>' R1結果 (グラフ入り)'!$N$483:$N$496</c:f>
              <c:numCache>
                <c:formatCode>#,##0_);[Red]\(#,##0\)</c:formatCode>
                <c:ptCount val="14"/>
                <c:pt idx="0">
                  <c:v>262</c:v>
                </c:pt>
                <c:pt idx="1">
                  <c:v>122</c:v>
                </c:pt>
                <c:pt idx="2">
                  <c:v>112</c:v>
                </c:pt>
                <c:pt idx="3">
                  <c:v>79</c:v>
                </c:pt>
                <c:pt idx="4">
                  <c:v>67</c:v>
                </c:pt>
                <c:pt idx="5">
                  <c:v>25</c:v>
                </c:pt>
                <c:pt idx="6">
                  <c:v>25</c:v>
                </c:pt>
                <c:pt idx="7">
                  <c:v>20</c:v>
                </c:pt>
                <c:pt idx="8">
                  <c:v>19</c:v>
                </c:pt>
                <c:pt idx="9">
                  <c:v>14</c:v>
                </c:pt>
                <c:pt idx="10">
                  <c:v>12</c:v>
                </c:pt>
                <c:pt idx="11">
                  <c:v>10</c:v>
                </c:pt>
                <c:pt idx="12">
                  <c:v>7</c:v>
                </c:pt>
                <c:pt idx="13">
                  <c:v>23</c:v>
                </c:pt>
              </c:numCache>
            </c:numRef>
          </c:val>
          <c:extLst>
            <c:ext xmlns:c16="http://schemas.microsoft.com/office/drawing/2014/chart" uri="{C3380CC4-5D6E-409C-BE32-E72D297353CC}">
              <c16:uniqueId val="{0000001C-A14F-4FB2-8B15-2A4452020966}"/>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312240082587886"/>
          <c:y val="0.12317416100884526"/>
          <c:w val="0.40567005395512001"/>
          <c:h val="0.74462992125984273"/>
        </c:manualLayout>
      </c:layout>
      <c:pieChart>
        <c:varyColors val="1"/>
        <c:ser>
          <c:idx val="0"/>
          <c:order val="0"/>
          <c:tx>
            <c:strRef>
              <c:f>' R1結果 (グラフ入り)'!$F$558</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41-4361-A643-119BBF1097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241-4361-A643-119BBF1097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241-4361-A643-119BBF1097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241-4361-A643-119BBF1097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241-4361-A643-119BBF109700}"/>
              </c:ext>
            </c:extLst>
          </c:dPt>
          <c:dLbls>
            <c:dLbl>
              <c:idx val="0"/>
              <c:layout>
                <c:manualLayout>
                  <c:x val="-0.12075455366951127"/>
                  <c:y val="-3.5614733575571031E-2"/>
                </c:manualLayout>
              </c:layout>
              <c:tx>
                <c:rich>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r>
                      <a:rPr lang="ja-JP" altLang="en-US" baseline="0"/>
                      <a:t>出身大学</a:t>
                    </a:r>
                  </a:p>
                  <a:p>
                    <a:pPr>
                      <a:defRPr sz="850"/>
                    </a:pPr>
                    <a:r>
                      <a:rPr lang="ja-JP" altLang="en-US" baseline="0"/>
                      <a:t>の講座に</a:t>
                    </a:r>
                  </a:p>
                  <a:p>
                    <a:pPr>
                      <a:defRPr sz="850"/>
                    </a:pPr>
                    <a:r>
                      <a:rPr lang="ja-JP" altLang="en-US" baseline="0"/>
                      <a:t>所属予定
</a:t>
                    </a:r>
                    <a:fld id="{D7213126-175E-4407-A400-F5E9E700C97D}" type="PERCENTAGE">
                      <a:rPr lang="en-US" altLang="ja-JP" baseline="0"/>
                      <a:pPr>
                        <a:defRPr sz="850"/>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114079958826695"/>
                      <c:h val="0.43491219501365364"/>
                    </c:manualLayout>
                  </c15:layout>
                  <c15:dlblFieldTable/>
                  <c15:showDataLabelsRange val="0"/>
                </c:ext>
                <c:ext xmlns:c16="http://schemas.microsoft.com/office/drawing/2014/chart" uri="{C3380CC4-5D6E-409C-BE32-E72D297353CC}">
                  <c16:uniqueId val="{00000001-7241-4361-A643-119BBF109700}"/>
                </c:ext>
              </c:extLst>
            </c:dLbl>
            <c:dLbl>
              <c:idx val="1"/>
              <c:layout>
                <c:manualLayout>
                  <c:x val="-4.8765624995834027E-2"/>
                  <c:y val="-6.584479768714832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1631168253640823"/>
                      <c:h val="0.43579653516269634"/>
                    </c:manualLayout>
                  </c15:layout>
                </c:ext>
                <c:ext xmlns:c16="http://schemas.microsoft.com/office/drawing/2014/chart" uri="{C3380CC4-5D6E-409C-BE32-E72D297353CC}">
                  <c16:uniqueId val="{00000003-7241-4361-A643-119BBF109700}"/>
                </c:ext>
              </c:extLst>
            </c:dLbl>
            <c:dLbl>
              <c:idx val="2"/>
              <c:layout>
                <c:manualLayout>
                  <c:x val="-8.2720944420224721E-2"/>
                  <c:y val="3.054858690584550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35821422712851"/>
                      <c:h val="0.42188760369720785"/>
                    </c:manualLayout>
                  </c15:layout>
                </c:ext>
                <c:ext xmlns:c16="http://schemas.microsoft.com/office/drawing/2014/chart" uri="{C3380CC4-5D6E-409C-BE32-E72D297353CC}">
                  <c16:uniqueId val="{00000005-7241-4361-A643-119BBF109700}"/>
                </c:ext>
              </c:extLst>
            </c:dLbl>
            <c:dLbl>
              <c:idx val="3"/>
              <c:layout>
                <c:manualLayout>
                  <c:x val="2.6168813444666122E-2"/>
                  <c:y val="5.874016680357288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1435359233712142"/>
                      <c:h val="0.24955721323081401"/>
                    </c:manualLayout>
                  </c15:layout>
                </c:ext>
                <c:ext xmlns:c16="http://schemas.microsoft.com/office/drawing/2014/chart" uri="{C3380CC4-5D6E-409C-BE32-E72D297353CC}">
                  <c16:uniqueId val="{00000007-7241-4361-A643-119BBF109700}"/>
                </c:ext>
              </c:extLst>
            </c:dLbl>
            <c:dLbl>
              <c:idx val="4"/>
              <c:layout>
                <c:manualLayout>
                  <c:x val="0.10411370194622697"/>
                  <c:y val="9.9858283566073888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6596381631544013"/>
                      <c:h val="0.24083468389464882"/>
                    </c:manualLayout>
                  </c15:layout>
                </c:ext>
                <c:ext xmlns:c16="http://schemas.microsoft.com/office/drawing/2014/chart" uri="{C3380CC4-5D6E-409C-BE32-E72D297353CC}">
                  <c16:uniqueId val="{00000009-7241-4361-A643-119BBF1097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(グラフ入り)'!$B$559:$D$563</c:f>
              <c:strCache>
                <c:ptCount val="5"/>
                <c:pt idx="0">
                  <c:v>出身大学の講座に所属予定</c:v>
                </c:pt>
                <c:pt idx="1">
                  <c:v>出身大学以外の講座に所属予定</c:v>
                </c:pt>
                <c:pt idx="2">
                  <c:v>民間の専門研修プログラムに所属予定</c:v>
                </c:pt>
                <c:pt idx="3">
                  <c:v>その他</c:v>
                </c:pt>
                <c:pt idx="4">
                  <c:v>未定</c:v>
                </c:pt>
              </c:strCache>
            </c:strRef>
          </c:cat>
          <c:val>
            <c:numRef>
              <c:f>' R1結果 (グラフ入り)'!$F$559:$F$563</c:f>
              <c:numCache>
                <c:formatCode>General</c:formatCode>
                <c:ptCount val="5"/>
                <c:pt idx="0">
                  <c:v>169</c:v>
                </c:pt>
                <c:pt idx="1">
                  <c:v>72</c:v>
                </c:pt>
                <c:pt idx="2">
                  <c:v>40</c:v>
                </c:pt>
                <c:pt idx="3">
                  <c:v>1</c:v>
                </c:pt>
                <c:pt idx="4">
                  <c:v>39</c:v>
                </c:pt>
              </c:numCache>
            </c:numRef>
          </c:val>
          <c:extLst>
            <c:ext xmlns:c16="http://schemas.microsoft.com/office/drawing/2014/chart" uri="{C3380CC4-5D6E-409C-BE32-E72D297353CC}">
              <c16:uniqueId val="{0000000A-7241-4361-A643-119BBF109700}"/>
            </c:ext>
          </c:extLst>
        </c:ser>
        <c:ser>
          <c:idx val="1"/>
          <c:order val="1"/>
          <c:tx>
            <c:strRef>
              <c:f>' R1結果 (グラフ入り)'!$G$558</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241-4361-A643-119BBF1097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241-4361-A643-119BBF1097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241-4361-A643-119BBF1097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241-4361-A643-119BBF1097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241-4361-A643-119BBF10970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(グラフ入り)'!$B$559:$D$563</c:f>
              <c:strCache>
                <c:ptCount val="5"/>
                <c:pt idx="0">
                  <c:v>出身大学の講座に所属予定</c:v>
                </c:pt>
                <c:pt idx="1">
                  <c:v>出身大学以外の講座に所属予定</c:v>
                </c:pt>
                <c:pt idx="2">
                  <c:v>民間の専門研修プログラムに所属予定</c:v>
                </c:pt>
                <c:pt idx="3">
                  <c:v>その他</c:v>
                </c:pt>
                <c:pt idx="4">
                  <c:v>未定</c:v>
                </c:pt>
              </c:strCache>
            </c:strRef>
          </c:cat>
          <c:val>
            <c:numRef>
              <c:f>' R1結果 (グラフ入り)'!$G$559:$G$563</c:f>
              <c:numCache>
                <c:formatCode>\(0.0%\)</c:formatCode>
                <c:ptCount val="5"/>
                <c:pt idx="0">
                  <c:v>0.52647975077881615</c:v>
                </c:pt>
                <c:pt idx="1">
                  <c:v>0.22429906542056074</c:v>
                </c:pt>
                <c:pt idx="2">
                  <c:v>0.12461059190031153</c:v>
                </c:pt>
                <c:pt idx="3">
                  <c:v>3.1152647975077881E-3</c:v>
                </c:pt>
                <c:pt idx="4">
                  <c:v>0.12149532710280374</c:v>
                </c:pt>
              </c:numCache>
            </c:numRef>
          </c:val>
          <c:extLst>
            <c:ext xmlns:c16="http://schemas.microsoft.com/office/drawing/2014/chart" uri="{C3380CC4-5D6E-409C-BE32-E72D297353CC}">
              <c16:uniqueId val="{00000015-7241-4361-A643-119BBF10970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EDB-4639-AA9F-1FEDD611D2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EDB-4639-AA9F-1FEDD611D2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EDB-4639-AA9F-1FEDD611D2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EDB-4639-AA9F-1FEDD611D270}"/>
              </c:ext>
            </c:extLst>
          </c:dPt>
          <c:dLbls>
            <c:dLbl>
              <c:idx val="1"/>
              <c:layout>
                <c:manualLayout>
                  <c:x val="0.19436858234209112"/>
                  <c:y val="-1.126523143188403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EDB-4639-AA9F-1FEDD611D27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(グラフ入り)'!$M$251:$M$254</c:f>
              <c:strCache>
                <c:ptCount val="4"/>
                <c:pt idx="0">
                  <c:v>満足</c:v>
                </c:pt>
                <c:pt idx="1">
                  <c:v>どちらかというと満足</c:v>
                </c:pt>
                <c:pt idx="2">
                  <c:v>どちらかというと不満</c:v>
                </c:pt>
                <c:pt idx="3">
                  <c:v>不満</c:v>
                </c:pt>
              </c:strCache>
            </c:strRef>
          </c:cat>
          <c:val>
            <c:numRef>
              <c:f>' R1結果 (グラフ入り)'!$N$251:$N$254</c:f>
              <c:numCache>
                <c:formatCode>General</c:formatCode>
                <c:ptCount val="4"/>
                <c:pt idx="0">
                  <c:v>0.52500000000000002</c:v>
                </c:pt>
                <c:pt idx="1">
                  <c:v>0.43099999999999999</c:v>
                </c:pt>
                <c:pt idx="2">
                  <c:v>3.7999999999999999E-2</c:v>
                </c:pt>
                <c:pt idx="3">
                  <c:v>6.0000000000000001E-3</c:v>
                </c:pt>
              </c:numCache>
            </c:numRef>
          </c:val>
          <c:extLst>
            <c:ext xmlns:c16="http://schemas.microsoft.com/office/drawing/2014/chart" uri="{C3380CC4-5D6E-409C-BE32-E72D297353CC}">
              <c16:uniqueId val="{00000008-8EDB-4639-AA9F-1FEDD611D270}"/>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E9-4BAC-A911-8927CE26C72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E9-4BAC-A911-8927CE26C72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8E9-4BAC-A911-8927CE26C72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8E9-4BAC-A911-8927CE26C72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8E9-4BAC-A911-8927CE26C72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8E9-4BAC-A911-8927CE26C72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8E9-4BAC-A911-8927CE26C72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8E9-4BAC-A911-8927CE26C72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08E9-4BAC-A911-8927CE26C72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08E9-4BAC-A911-8927CE26C72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08E9-4BAC-A911-8927CE26C72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08E9-4BAC-A911-8927CE26C72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08E9-4BAC-A911-8927CE26C72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08E9-4BAC-A911-8927CE26C72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08E9-4BAC-A911-8927CE26C727}"/>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08E9-4BAC-A911-8927CE26C727}"/>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08E9-4BAC-A911-8927CE26C727}"/>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08E9-4BAC-A911-8927CE26C727}"/>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08E9-4BAC-A911-8927CE26C727}"/>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08E9-4BAC-A911-8927CE26C727}"/>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08E9-4BAC-A911-8927CE26C727}"/>
              </c:ext>
            </c:extLst>
          </c:dPt>
          <c:dLbls>
            <c:dLbl>
              <c:idx val="0"/>
              <c:layout>
                <c:manualLayout>
                  <c:x val="-0.10793569414789214"/>
                  <c:y val="8.782442784878856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8E9-4BAC-A911-8927CE26C727}"/>
                </c:ext>
              </c:extLst>
            </c:dLbl>
            <c:dLbl>
              <c:idx val="1"/>
              <c:layout>
                <c:manualLayout>
                  <c:x val="-7.2159866945867707E-2"/>
                  <c:y val="-6.228705469230658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8E9-4BAC-A911-8927CE26C727}"/>
                </c:ext>
              </c:extLst>
            </c:dLbl>
            <c:dLbl>
              <c:idx val="2"/>
              <c:layout>
                <c:manualLayout>
                  <c:x val="-1.0093527898258573E-2"/>
                  <c:y val="-1.237367784116805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8E9-4BAC-A911-8927CE26C727}"/>
                </c:ext>
              </c:extLst>
            </c:dLbl>
            <c:dLbl>
              <c:idx val="3"/>
              <c:layout>
                <c:manualLayout>
                  <c:x val="4.8907292847867722E-3"/>
                  <c:y val="-8.2433558080689008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08E9-4BAC-A911-8927CE26C727}"/>
                </c:ext>
              </c:extLst>
            </c:dLbl>
            <c:dLbl>
              <c:idx val="4"/>
              <c:layout>
                <c:manualLayout>
                  <c:x val="6.8720946127467999E-2"/>
                  <c:y val="-2.395209580838338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817907357119739"/>
                      <c:h val="0.13447152938218052"/>
                    </c:manualLayout>
                  </c15:layout>
                </c:ext>
                <c:ext xmlns:c16="http://schemas.microsoft.com/office/drawing/2014/chart" uri="{C3380CC4-5D6E-409C-BE32-E72D297353CC}">
                  <c16:uniqueId val="{00000009-08E9-4BAC-A911-8927CE26C727}"/>
                </c:ext>
              </c:extLst>
            </c:dLbl>
            <c:dLbl>
              <c:idx val="5"/>
              <c:layout>
                <c:manualLayout>
                  <c:x val="8.8479807161630786E-2"/>
                  <c:y val="-0.1308032753390856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1677952794869019"/>
                      <c:h val="0.11349301397205588"/>
                    </c:manualLayout>
                  </c15:layout>
                </c:ext>
                <c:ext xmlns:c16="http://schemas.microsoft.com/office/drawing/2014/chart" uri="{C3380CC4-5D6E-409C-BE32-E72D297353CC}">
                  <c16:uniqueId val="{0000000B-08E9-4BAC-A911-8927CE26C727}"/>
                </c:ext>
              </c:extLst>
            </c:dLbl>
            <c:dLbl>
              <c:idx val="6"/>
              <c:layout>
                <c:manualLayout>
                  <c:x val="1.2226633619422164E-2"/>
                  <c:y val="9.482735316768038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08E9-4BAC-A911-8927CE26C727}"/>
                </c:ext>
              </c:extLst>
            </c:dLbl>
            <c:dLbl>
              <c:idx val="7"/>
              <c:layout>
                <c:manualLayout>
                  <c:x val="1.6159730960595274E-2"/>
                  <c:y val="9.313341820296400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08E9-4BAC-A911-8927CE26C727}"/>
                </c:ext>
              </c:extLst>
            </c:dLbl>
            <c:dLbl>
              <c:idx val="8"/>
              <c:layout>
                <c:manualLayout>
                  <c:x val="-0.1062429222733132"/>
                  <c:y val="0.2643377811306520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8E9-4BAC-A911-8927CE26C727}"/>
                </c:ext>
              </c:extLst>
            </c:dLbl>
            <c:dLbl>
              <c:idx val="9"/>
              <c:layout>
                <c:manualLayout>
                  <c:x val="-2.353317461909436E-2"/>
                  <c:y val="0.1309582409983182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08E9-4BAC-A911-8927CE26C727}"/>
                </c:ext>
              </c:extLst>
            </c:dLbl>
            <c:dLbl>
              <c:idx val="10"/>
              <c:layout>
                <c:manualLayout>
                  <c:x val="-0.13472199760772127"/>
                  <c:y val="0.2180291385732472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08E9-4BAC-A911-8927CE26C727}"/>
                </c:ext>
              </c:extLst>
            </c:dLbl>
            <c:dLbl>
              <c:idx val="11"/>
              <c:layout>
                <c:manualLayout>
                  <c:x val="-6.6765583417022642E-2"/>
                  <c:y val="0.14389205840287927"/>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08E9-4BAC-A911-8927CE26C727}"/>
                </c:ext>
              </c:extLst>
            </c:dLbl>
            <c:dLbl>
              <c:idx val="12"/>
              <c:layout>
                <c:manualLayout>
                  <c:x val="-0.17483371311879925"/>
                  <c:y val="0.2277339808571832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2520691656354413"/>
                      <c:h val="0.13447121505021453"/>
                    </c:manualLayout>
                  </c15:layout>
                </c:ext>
                <c:ext xmlns:c16="http://schemas.microsoft.com/office/drawing/2014/chart" uri="{C3380CC4-5D6E-409C-BE32-E72D297353CC}">
                  <c16:uniqueId val="{00000019-08E9-4BAC-A911-8927CE26C727}"/>
                </c:ext>
              </c:extLst>
            </c:dLbl>
            <c:dLbl>
              <c:idx val="13"/>
              <c:layout>
                <c:manualLayout>
                  <c:x val="-0.24458898137423882"/>
                  <c:y val="0.1853351564587359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B-08E9-4BAC-A911-8927CE26C727}"/>
                </c:ext>
              </c:extLst>
            </c:dLbl>
            <c:dLbl>
              <c:idx val="14"/>
              <c:layout>
                <c:manualLayout>
                  <c:x val="-0.16134572029904812"/>
                  <c:y val="0.1358231568359344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D-08E9-4BAC-A911-8927CE26C727}"/>
                </c:ext>
              </c:extLst>
            </c:dLbl>
            <c:dLbl>
              <c:idx val="15"/>
              <c:layout>
                <c:manualLayout>
                  <c:x val="-0.29092558890762271"/>
                  <c:y val="9.373347792603768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F-08E9-4BAC-A911-8927CE26C727}"/>
                </c:ext>
              </c:extLst>
            </c:dLbl>
            <c:dLbl>
              <c:idx val="16"/>
              <c:layout>
                <c:manualLayout>
                  <c:x val="-0.14091484848996177"/>
                  <c:y val="6.46407971458657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1-08E9-4BAC-A911-8927CE26C727}"/>
                </c:ext>
              </c:extLst>
            </c:dLbl>
            <c:dLbl>
              <c:idx val="17"/>
              <c:layout>
                <c:manualLayout>
                  <c:x val="-2.4989624547987675E-2"/>
                  <c:y val="8.6554450154808487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564516921039824"/>
                      <c:h val="0.12058500708801774"/>
                    </c:manualLayout>
                  </c15:layout>
                </c:ext>
                <c:ext xmlns:c16="http://schemas.microsoft.com/office/drawing/2014/chart" uri="{C3380CC4-5D6E-409C-BE32-E72D297353CC}">
                  <c16:uniqueId val="{00000023-08E9-4BAC-A911-8927CE26C727}"/>
                </c:ext>
              </c:extLst>
            </c:dLbl>
            <c:dLbl>
              <c:idx val="18"/>
              <c:delete val="1"/>
              <c:extLst>
                <c:ext xmlns:c15="http://schemas.microsoft.com/office/drawing/2012/chart" uri="{CE6537A1-D6FC-4f65-9D91-7224C49458BB}"/>
                <c:ext xmlns:c16="http://schemas.microsoft.com/office/drawing/2014/chart" uri="{C3380CC4-5D6E-409C-BE32-E72D297353CC}">
                  <c16:uniqueId val="{00000025-08E9-4BAC-A911-8927CE26C727}"/>
                </c:ext>
              </c:extLst>
            </c:dLbl>
            <c:dLbl>
              <c:idx val="19"/>
              <c:layout>
                <c:manualLayout>
                  <c:x val="8.741770972585107E-2"/>
                  <c:y val="-1.5518569160891183E-3"/>
                </c:manualLayout>
              </c:layout>
              <c:tx>
                <c:rich>
                  <a:bodyPr/>
                  <a:lstStyle/>
                  <a:p>
                    <a:fld id="{0A729693-6817-4043-9151-F98A98F88190}" type="CATEGORYNAME">
                      <a:rPr lang="ja-JP" altLang="en-US" sz="850"/>
                      <a:pPr/>
                      <a:t>[分類名]</a:t>
                    </a:fld>
                    <a:r>
                      <a:rPr lang="ja-JP" altLang="en-US" baseline="0"/>
                      <a:t>
</a:t>
                    </a:r>
                    <a:fld id="{AB0430C3-BDD3-478E-827F-270202598DA8}"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7-08E9-4BAC-A911-8927CE26C727}"/>
                </c:ext>
              </c:extLst>
            </c:dLbl>
            <c:dLbl>
              <c:idx val="20"/>
              <c:layout>
                <c:manualLayout>
                  <c:x val="2.323945819231317E-2"/>
                  <c:y val="0.11538290478037362"/>
                </c:manualLayout>
              </c:layout>
              <c:tx>
                <c:rich>
                  <a:bodyPr/>
                  <a:lstStyle/>
                  <a:p>
                    <a:fld id="{1A6DB055-C4BD-468C-ACBD-A4325F1E9B50}" type="CATEGORYNAME">
                      <a:rPr lang="ja-JP" altLang="en-US" b="0"/>
                      <a:pPr/>
                      <a:t>[分類名]</a:t>
                    </a:fld>
                    <a:r>
                      <a:rPr lang="ja-JP" altLang="en-US" b="0" baseline="0"/>
                      <a:t>
</a:t>
                    </a:r>
                    <a:fld id="{5CCA8C7F-AD54-43D5-9BAC-070AC3648410}" type="PERCENTAGE">
                      <a:rPr lang="en-US" altLang="ja-JP" b="0" baseline="0"/>
                      <a:pPr/>
                      <a:t>[パーセンテージ]</a:t>
                    </a:fld>
                    <a:endParaRPr lang="ja-JP" altLang="en-US" b="0"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08E9-4BAC-A911-8927CE26C72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(グラフ入り)'!$M$572:$M$592</c:f>
              <c:strCache>
                <c:ptCount val="21"/>
                <c:pt idx="0">
                  <c:v>内科</c:v>
                </c:pt>
                <c:pt idx="1">
                  <c:v>外科</c:v>
                </c:pt>
                <c:pt idx="2">
                  <c:v>整形外科</c:v>
                </c:pt>
                <c:pt idx="3">
                  <c:v>麻酔科</c:v>
                </c:pt>
                <c:pt idx="4">
                  <c:v>産婦人科</c:v>
                </c:pt>
                <c:pt idx="5">
                  <c:v>小児科</c:v>
                </c:pt>
                <c:pt idx="6">
                  <c:v>精神科</c:v>
                </c:pt>
                <c:pt idx="7">
                  <c:v>耳鼻咽喉科</c:v>
                </c:pt>
                <c:pt idx="8">
                  <c:v>泌尿器科</c:v>
                </c:pt>
                <c:pt idx="9">
                  <c:v>救急科</c:v>
                </c:pt>
                <c:pt idx="10">
                  <c:v>総合診療</c:v>
                </c:pt>
                <c:pt idx="11">
                  <c:v>皮膚科</c:v>
                </c:pt>
                <c:pt idx="12">
                  <c:v>眼科</c:v>
                </c:pt>
                <c:pt idx="13">
                  <c:v>脳神経外科</c:v>
                </c:pt>
                <c:pt idx="14">
                  <c:v>形成外科</c:v>
                </c:pt>
                <c:pt idx="15">
                  <c:v>放射線科</c:v>
                </c:pt>
                <c:pt idx="16">
                  <c:v>病理</c:v>
                </c:pt>
                <c:pt idx="17">
                  <c:v>ﾘﾊﾋﾞﾘﾃｰｼｮﾝ科</c:v>
                </c:pt>
                <c:pt idx="18">
                  <c:v>臨床検査</c:v>
                </c:pt>
                <c:pt idx="19">
                  <c:v>その他</c:v>
                </c:pt>
                <c:pt idx="20">
                  <c:v>未定</c:v>
                </c:pt>
              </c:strCache>
            </c:strRef>
          </c:cat>
          <c:val>
            <c:numRef>
              <c:f>' R1結果 (グラフ入り)'!$N$572:$N$592</c:f>
              <c:numCache>
                <c:formatCode>#,##0_);[Red]\(#,##0\)</c:formatCode>
                <c:ptCount val="21"/>
                <c:pt idx="0">
                  <c:v>94</c:v>
                </c:pt>
                <c:pt idx="1">
                  <c:v>28</c:v>
                </c:pt>
                <c:pt idx="2">
                  <c:v>23</c:v>
                </c:pt>
                <c:pt idx="3">
                  <c:v>22</c:v>
                </c:pt>
                <c:pt idx="4">
                  <c:v>19</c:v>
                </c:pt>
                <c:pt idx="5">
                  <c:v>18</c:v>
                </c:pt>
                <c:pt idx="6">
                  <c:v>18</c:v>
                </c:pt>
                <c:pt idx="7">
                  <c:v>12</c:v>
                </c:pt>
                <c:pt idx="8">
                  <c:v>12</c:v>
                </c:pt>
                <c:pt idx="9">
                  <c:v>11</c:v>
                </c:pt>
                <c:pt idx="10">
                  <c:v>10</c:v>
                </c:pt>
                <c:pt idx="11">
                  <c:v>7</c:v>
                </c:pt>
                <c:pt idx="12">
                  <c:v>7</c:v>
                </c:pt>
                <c:pt idx="13">
                  <c:v>6</c:v>
                </c:pt>
                <c:pt idx="14">
                  <c:v>5</c:v>
                </c:pt>
                <c:pt idx="15">
                  <c:v>4</c:v>
                </c:pt>
                <c:pt idx="16">
                  <c:v>3</c:v>
                </c:pt>
                <c:pt idx="17">
                  <c:v>3</c:v>
                </c:pt>
                <c:pt idx="18">
                  <c:v>0</c:v>
                </c:pt>
                <c:pt idx="19">
                  <c:v>7</c:v>
                </c:pt>
                <c:pt idx="20">
                  <c:v>16</c:v>
                </c:pt>
              </c:numCache>
            </c:numRef>
          </c:val>
          <c:extLst>
            <c:ext xmlns:c16="http://schemas.microsoft.com/office/drawing/2014/chart" uri="{C3380CC4-5D6E-409C-BE32-E72D297353CC}">
              <c16:uniqueId val="{0000002A-08E9-4BAC-A911-8927CE26C72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CED-408C-81BF-3CA917FFCC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CED-408C-81BF-3CA917FFCC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CED-408C-81BF-3CA917FFCC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CED-408C-81BF-3CA917FFCC5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481-4E25-A184-840EDA37AF1B}"/>
              </c:ext>
            </c:extLst>
          </c:dPt>
          <c:dLbls>
            <c:dLbl>
              <c:idx val="0"/>
              <c:layout>
                <c:manualLayout>
                  <c:x val="-0.1724624357376755"/>
                  <c:y val="6.468701113808178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3387868693470514"/>
                      <c:h val="0.21776786702256534"/>
                    </c:manualLayout>
                  </c15:layout>
                </c:ext>
                <c:ext xmlns:c16="http://schemas.microsoft.com/office/drawing/2014/chart" uri="{C3380CC4-5D6E-409C-BE32-E72D297353CC}">
                  <c16:uniqueId val="{00000001-DCED-408C-81BF-3CA917FFCC55}"/>
                </c:ext>
              </c:extLst>
            </c:dLbl>
            <c:dLbl>
              <c:idx val="1"/>
              <c:layout>
                <c:manualLayout>
                  <c:x val="0.13752387124121573"/>
                  <c:y val="-0.1483717388809431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6859726428085559"/>
                      <c:h val="0.24816199230860678"/>
                    </c:manualLayout>
                  </c15:layout>
                </c:ext>
                <c:ext xmlns:c16="http://schemas.microsoft.com/office/drawing/2014/chart" uri="{C3380CC4-5D6E-409C-BE32-E72D297353CC}">
                  <c16:uniqueId val="{00000003-DCED-408C-81BF-3CA917FFCC55}"/>
                </c:ext>
              </c:extLst>
            </c:dLbl>
            <c:dLbl>
              <c:idx val="2"/>
              <c:layout>
                <c:manualLayout>
                  <c:x val="8.8793219867327439E-2"/>
                  <c:y val="0.13055253557238514"/>
                </c:manualLayout>
              </c:layout>
              <c:tx>
                <c:rich>
                  <a:bodyPr/>
                  <a:lstStyle/>
                  <a:p>
                    <a:r>
                      <a:rPr lang="ja-JP" altLang="en-US" baseline="0"/>
                      <a:t>入学する前から</a:t>
                    </a:r>
                  </a:p>
                  <a:p>
                    <a:r>
                      <a:rPr lang="ja-JP" altLang="en-US" baseline="0"/>
                      <a:t>（又はした時から）
</a:t>
                    </a:r>
                    <a:fld id="{A7526881-E7E4-4C95-8159-C98F21D40921}"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9844239110774767"/>
                      <c:h val="0.27324478646696521"/>
                    </c:manualLayout>
                  </c15:layout>
                  <c15:dlblFieldTable/>
                  <c15:showDataLabelsRange val="0"/>
                </c:ext>
                <c:ext xmlns:c16="http://schemas.microsoft.com/office/drawing/2014/chart" uri="{C3380CC4-5D6E-409C-BE32-E72D297353CC}">
                  <c16:uniqueId val="{00000005-DCED-408C-81BF-3CA917FFCC55}"/>
                </c:ext>
              </c:extLst>
            </c:dLbl>
            <c:dLbl>
              <c:idx val="3"/>
              <c:layout>
                <c:manualLayout>
                  <c:x val="-0.12532646371556838"/>
                  <c:y val="-9.1051978400916063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0196323657036339"/>
                      <c:h val="0.15732271041016047"/>
                    </c:manualLayout>
                  </c15:layout>
                </c:ext>
                <c:ext xmlns:c16="http://schemas.microsoft.com/office/drawing/2014/chart" uri="{C3380CC4-5D6E-409C-BE32-E72D297353CC}">
                  <c16:uniqueId val="{00000007-DCED-408C-81BF-3CA917FFCC5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(グラフ入り)'!$M$611:$M$615</c:f>
              <c:strCache>
                <c:ptCount val="5"/>
                <c:pt idx="0">
                  <c:v>在学中</c:v>
                </c:pt>
                <c:pt idx="1">
                  <c:v>初期臨床研修中</c:v>
                </c:pt>
                <c:pt idx="2">
                  <c:v>入学する前から（又はしたときから）</c:v>
                </c:pt>
                <c:pt idx="3">
                  <c:v>まだ決めていない</c:v>
                </c:pt>
                <c:pt idx="4">
                  <c:v>その他</c:v>
                </c:pt>
              </c:strCache>
            </c:strRef>
          </c:cat>
          <c:val>
            <c:numRef>
              <c:f>' R1結果 (グラフ入り)'!$N$611:$N$615</c:f>
              <c:numCache>
                <c:formatCode>#,##0_);[Red]\(#,##0\)</c:formatCode>
                <c:ptCount val="5"/>
                <c:pt idx="0">
                  <c:v>130</c:v>
                </c:pt>
                <c:pt idx="1">
                  <c:v>111</c:v>
                </c:pt>
                <c:pt idx="2">
                  <c:v>64</c:v>
                </c:pt>
                <c:pt idx="3">
                  <c:v>12</c:v>
                </c:pt>
                <c:pt idx="4">
                  <c:v>2</c:v>
                </c:pt>
              </c:numCache>
            </c:numRef>
          </c:val>
          <c:extLst>
            <c:ext xmlns:c16="http://schemas.microsoft.com/office/drawing/2014/chart" uri="{C3380CC4-5D6E-409C-BE32-E72D297353CC}">
              <c16:uniqueId val="{00000008-DCED-408C-81BF-3CA917FFCC5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52418691686934"/>
          <c:y val="0.10068777556965412"/>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734-45ED-B0D8-D0B5F72E696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734-45ED-B0D8-D0B5F72E696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734-45ED-B0D8-D0B5F72E696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734-45ED-B0D8-D0B5F72E696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734-45ED-B0D8-D0B5F72E696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734-45ED-B0D8-D0B5F72E696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734-45ED-B0D8-D0B5F72E696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734-45ED-B0D8-D0B5F72E696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734-45ED-B0D8-D0B5F72E6962}"/>
              </c:ext>
            </c:extLst>
          </c:dPt>
          <c:dLbls>
            <c:dLbl>
              <c:idx val="0"/>
              <c:layout>
                <c:manualLayout>
                  <c:x val="-3.2564795207564085E-3"/>
                  <c:y val="7.7734371448400882E-2"/>
                </c:manualLayout>
              </c:layout>
              <c:tx>
                <c:rich>
                  <a:bodyPr/>
                  <a:lstStyle/>
                  <a:p>
                    <a:r>
                      <a:rPr lang="ja-JP" altLang="en-US" baseline="0"/>
                      <a:t>希望する内容の</a:t>
                    </a:r>
                  </a:p>
                  <a:p>
                    <a:r>
                      <a:rPr lang="ja-JP" altLang="en-US" baseline="0"/>
                      <a:t>仕事ができない</a:t>
                    </a:r>
                  </a:p>
                  <a:p>
                    <a:fld id="{8135CA06-B78E-47E4-A4A2-E4CAAC8270AF}" type="PERCENTAGE">
                      <a:rPr lang="en-US" altLang="ja-JP" baseline="0"/>
                      <a:pPr/>
                      <a:t>[パーセンテージ]</a:t>
                    </a:fld>
                    <a:endParaRPr lang="ja-JP" altLang="en-US"/>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5734-45ED-B0D8-D0B5F72E6962}"/>
                </c:ext>
              </c:extLst>
            </c:dLbl>
            <c:dLbl>
              <c:idx val="1"/>
              <c:layout>
                <c:manualLayout>
                  <c:x val="-2.5690261742508337E-3"/>
                  <c:y val="-9.26043531292094E-3"/>
                </c:manualLayout>
              </c:layout>
              <c:tx>
                <c:rich>
                  <a:bodyPr/>
                  <a:lstStyle/>
                  <a:p>
                    <a:r>
                      <a:rPr lang="ja-JP" altLang="en-US"/>
                      <a:t>労働環境に</a:t>
                    </a:r>
                  </a:p>
                  <a:p>
                    <a:r>
                      <a:rPr lang="ja-JP" altLang="en-US"/>
                      <a:t>不安がある</a:t>
                    </a:r>
                  </a:p>
                  <a:p>
                    <a:fld id="{474E7ACE-3F4F-48A3-9994-01381DD8CF65}" type="PERCENTAGE">
                      <a:rPr lang="en-US" altLang="ja-JP" baseline="0"/>
                      <a:pPr/>
                      <a:t>[パーセンテージ]</a:t>
                    </a:fld>
                    <a:endParaRPr lang="ja-JP" altLang="en-US"/>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5734-45ED-B0D8-D0B5F72E6962}"/>
                </c:ext>
              </c:extLst>
            </c:dLbl>
            <c:dLbl>
              <c:idx val="2"/>
              <c:layout>
                <c:manualLayout>
                  <c:x val="-3.2113457098732805E-2"/>
                  <c:y val="1.3914760793899462E-2"/>
                </c:manualLayout>
              </c:layout>
              <c:tx>
                <c:rich>
                  <a:bodyPr/>
                  <a:lstStyle/>
                  <a:p>
                    <a:r>
                      <a:rPr lang="ja-JP" altLang="en-US" baseline="0"/>
                      <a:t>子どもの教育環境</a:t>
                    </a:r>
                  </a:p>
                  <a:p>
                    <a:r>
                      <a:rPr lang="ja-JP" altLang="en-US" baseline="0"/>
                      <a:t>に不安がある
</a:t>
                    </a:r>
                    <a:fld id="{5601EA6E-DEB3-4523-AAF4-40A76F983883}"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715965652529493"/>
                      <c:h val="0.17175240740735639"/>
                    </c:manualLayout>
                  </c15:layout>
                  <c15:dlblFieldTable/>
                  <c15:showDataLabelsRange val="0"/>
                </c:ext>
                <c:ext xmlns:c16="http://schemas.microsoft.com/office/drawing/2014/chart" uri="{C3380CC4-5D6E-409C-BE32-E72D297353CC}">
                  <c16:uniqueId val="{00000005-5734-45ED-B0D8-D0B5F72E6962}"/>
                </c:ext>
              </c:extLst>
            </c:dLbl>
            <c:dLbl>
              <c:idx val="3"/>
              <c:layout>
                <c:manualLayout>
                  <c:x val="7.9366005914954421E-2"/>
                  <c:y val="-1.4231606487567241E-2"/>
                </c:manualLayout>
              </c:layout>
              <c:tx>
                <c:rich>
                  <a:bodyPr/>
                  <a:lstStyle/>
                  <a:p>
                    <a:r>
                      <a:rPr lang="ja-JP" altLang="en-US" baseline="0"/>
                      <a:t>希望する勤務地に</a:t>
                    </a:r>
                  </a:p>
                  <a:p>
                    <a:r>
                      <a:rPr lang="ja-JP" altLang="en-US" baseline="0"/>
                      <a:t>行ける保証が内
</a:t>
                    </a:r>
                    <a:fld id="{4A5CA9CD-11A7-4BC7-BC76-B3DEC12EDB3F}"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911969646226093"/>
                      <c:h val="0.17175240740735639"/>
                    </c:manualLayout>
                  </c15:layout>
                  <c15:dlblFieldTable/>
                  <c15:showDataLabelsRange val="0"/>
                </c:ext>
                <c:ext xmlns:c16="http://schemas.microsoft.com/office/drawing/2014/chart" uri="{C3380CC4-5D6E-409C-BE32-E72D297353CC}">
                  <c16:uniqueId val="{00000007-5734-45ED-B0D8-D0B5F72E6962}"/>
                </c:ext>
              </c:extLst>
            </c:dLbl>
            <c:dLbl>
              <c:idx val="4"/>
              <c:layout>
                <c:manualLayout>
                  <c:x val="5.7342302002832544E-2"/>
                  <c:y val="9.41789384677396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専門医等の資格</a:t>
                    </a:r>
                  </a:p>
                  <a:p>
                    <a:pPr>
                      <a:defRPr/>
                    </a:pPr>
                    <a:r>
                      <a:rPr lang="ja-JP" altLang="en-US" baseline="0"/>
                      <a:t>取得に影響する
</a:t>
                    </a:r>
                    <a:fld id="{8629D53F-079C-4AB4-BDAD-6712BE6FAC1A}"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533303377109315"/>
                      <c:h val="0.17280213096637662"/>
                    </c:manualLayout>
                  </c15:layout>
                  <c15:dlblFieldTable/>
                  <c15:showDataLabelsRange val="0"/>
                </c:ext>
                <c:ext xmlns:c16="http://schemas.microsoft.com/office/drawing/2014/chart" uri="{C3380CC4-5D6E-409C-BE32-E72D297353CC}">
                  <c16:uniqueId val="{00000009-5734-45ED-B0D8-D0B5F72E6962}"/>
                </c:ext>
              </c:extLst>
            </c:dLbl>
            <c:dLbl>
              <c:idx val="5"/>
              <c:layout>
                <c:manualLayout>
                  <c:x val="1.3589906992223642E-2"/>
                  <c:y val="0.12373237614708472"/>
                </c:manualLayout>
              </c:layout>
              <c:tx>
                <c:rich>
                  <a:bodyPr/>
                  <a:lstStyle/>
                  <a:p>
                    <a:r>
                      <a:rPr lang="ja-JP" altLang="en-US" baseline="0"/>
                      <a:t>両親等親族の介護</a:t>
                    </a:r>
                  </a:p>
                  <a:p>
                    <a:r>
                      <a:rPr lang="ja-JP" altLang="en-US" baseline="0"/>
                      <a:t>に不安がある
</a:t>
                    </a:r>
                    <a:fld id="{347E725E-4A60-4EBE-9B82-2CE7EB5E2AFA}"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133305896791709"/>
                      <c:h val="0.17175240740735639"/>
                    </c:manualLayout>
                  </c15:layout>
                  <c15:dlblFieldTable/>
                  <c15:showDataLabelsRange val="0"/>
                </c:ext>
                <c:ext xmlns:c16="http://schemas.microsoft.com/office/drawing/2014/chart" uri="{C3380CC4-5D6E-409C-BE32-E72D297353CC}">
                  <c16:uniqueId val="{0000000B-5734-45ED-B0D8-D0B5F72E6962}"/>
                </c:ext>
              </c:extLst>
            </c:dLbl>
            <c:dLbl>
              <c:idx val="6"/>
              <c:layout>
                <c:manualLayout>
                  <c:x val="-5.685033401539738E-2"/>
                  <c:y val="4.3453320501541937E-2"/>
                </c:manualLayout>
              </c:layout>
              <c:tx>
                <c:rich>
                  <a:bodyPr/>
                  <a:lstStyle/>
                  <a:p>
                    <a:r>
                      <a:rPr lang="ja-JP" altLang="en-US" baseline="0"/>
                      <a:t>家族の理解が</a:t>
                    </a:r>
                  </a:p>
                  <a:p>
                    <a:r>
                      <a:rPr lang="ja-JP" altLang="en-US" baseline="0"/>
                      <a:t>得られない
</a:t>
                    </a:r>
                    <a:fld id="{F4D780A8-DC26-44E0-A1DD-74151FC1D095}"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5734-45ED-B0D8-D0B5F72E6962}"/>
                </c:ext>
              </c:extLst>
            </c:dLbl>
            <c:dLbl>
              <c:idx val="7"/>
              <c:layout>
                <c:manualLayout>
                  <c:x val="0.10573576119739467"/>
                  <c:y val="-2.6329811072712619E-2"/>
                </c:manualLayout>
              </c:layout>
              <c:tx>
                <c:rich>
                  <a:bodyPr/>
                  <a:lstStyle/>
                  <a:p>
                    <a:r>
                      <a:rPr lang="ja-JP" altLang="en-US" baseline="0"/>
                      <a:t>経済的理由のため
</a:t>
                    </a:r>
                    <a:fld id="{2F25B418-20DF-4C7A-A82C-9F41C24FBF98}"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94531659284347"/>
                      <c:h val="0.13081318860556759"/>
                    </c:manualLayout>
                  </c15:layout>
                  <c15:dlblFieldTable/>
                  <c15:showDataLabelsRange val="0"/>
                </c:ext>
                <c:ext xmlns:c16="http://schemas.microsoft.com/office/drawing/2014/chart" uri="{C3380CC4-5D6E-409C-BE32-E72D297353CC}">
                  <c16:uniqueId val="{0000000F-5734-45ED-B0D8-D0B5F72E6962}"/>
                </c:ext>
              </c:extLst>
            </c:dLbl>
            <c:dLbl>
              <c:idx val="8"/>
              <c:layout>
                <c:manualLayout>
                  <c:x val="9.284042746411815E-2"/>
                  <c:y val="-1.063499458744899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5734-45ED-B0D8-D0B5F72E696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(グラフ入り)'!$M$689:$M$697</c:f>
              <c:strCache>
                <c:ptCount val="9"/>
                <c:pt idx="0">
                  <c:v>希望する内容の仕事ができないため</c:v>
                </c:pt>
                <c:pt idx="1">
                  <c:v>労働環境に不安があるため</c:v>
                </c:pt>
                <c:pt idx="2">
                  <c:v>子どもの教育環境に不安があるため</c:v>
                </c:pt>
                <c:pt idx="3">
                  <c:v>希望する勤務地に行ける保証がないため</c:v>
                </c:pt>
                <c:pt idx="4">
                  <c:v>専門医等の資格取得に影響するため</c:v>
                </c:pt>
                <c:pt idx="5">
                  <c:v>両親等親族の介護に不安があるため</c:v>
                </c:pt>
                <c:pt idx="6">
                  <c:v>家族の理解が得られないため</c:v>
                </c:pt>
                <c:pt idx="7">
                  <c:v>経済的理由（収入・処遇）のため</c:v>
                </c:pt>
                <c:pt idx="8">
                  <c:v>その他</c:v>
                </c:pt>
              </c:strCache>
            </c:strRef>
          </c:cat>
          <c:val>
            <c:numRef>
              <c:f>' R1結果 (グラフ入り)'!$N$689:$N$697</c:f>
              <c:numCache>
                <c:formatCode>General</c:formatCode>
                <c:ptCount val="9"/>
                <c:pt idx="0">
                  <c:v>0.22600000000000001</c:v>
                </c:pt>
                <c:pt idx="1">
                  <c:v>0.182</c:v>
                </c:pt>
                <c:pt idx="2">
                  <c:v>0.157</c:v>
                </c:pt>
                <c:pt idx="3">
                  <c:v>0.14499999999999999</c:v>
                </c:pt>
                <c:pt idx="4">
                  <c:v>7.4999999999999997E-2</c:v>
                </c:pt>
                <c:pt idx="5">
                  <c:v>6.3E-2</c:v>
                </c:pt>
                <c:pt idx="6">
                  <c:v>6.3E-2</c:v>
                </c:pt>
                <c:pt idx="7">
                  <c:v>2.5000000000000001E-2</c:v>
                </c:pt>
                <c:pt idx="8">
                  <c:v>6.3E-2</c:v>
                </c:pt>
              </c:numCache>
            </c:numRef>
          </c:val>
          <c:extLst>
            <c:ext xmlns:c16="http://schemas.microsoft.com/office/drawing/2014/chart" uri="{C3380CC4-5D6E-409C-BE32-E72D297353CC}">
              <c16:uniqueId val="{00000012-5734-45ED-B0D8-D0B5F72E696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(グラフ入り)'!$D$79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9E-427F-B7DC-71DF79D5E0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9E-427F-B7DC-71DF79D5E0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A9E-427F-B7DC-71DF79D5E0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A9E-427F-B7DC-71DF79D5E0E9}"/>
              </c:ext>
            </c:extLst>
          </c:dPt>
          <c:dLbls>
            <c:dLbl>
              <c:idx val="1"/>
              <c:layout>
                <c:manualLayout>
                  <c:x val="-4.4826149247338118E-2"/>
                  <c:y val="-0.1566906485459291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A9E-427F-B7DC-71DF79D5E0E9}"/>
                </c:ext>
              </c:extLst>
            </c:dLbl>
            <c:dLbl>
              <c:idx val="3"/>
              <c:layout>
                <c:manualLayout>
                  <c:x val="-7.8960204944745496E-2"/>
                  <c:y val="0.1034874779098054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A9E-427F-B7DC-71DF79D5E0E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(グラフ入り)'!$C$80:$C$83</c:f>
              <c:strCache>
                <c:ptCount val="4"/>
                <c:pt idx="0">
                  <c:v>６年生</c:v>
                </c:pt>
                <c:pt idx="1">
                  <c:v>５年生</c:v>
                </c:pt>
                <c:pt idx="2">
                  <c:v>４年生</c:v>
                </c:pt>
                <c:pt idx="3">
                  <c:v>３年生以前</c:v>
                </c:pt>
              </c:strCache>
            </c:strRef>
          </c:cat>
          <c:val>
            <c:numRef>
              <c:f>' R1結果 (グラフ入り)'!$D$80:$D$83</c:f>
              <c:numCache>
                <c:formatCode>General</c:formatCode>
                <c:ptCount val="4"/>
                <c:pt idx="0">
                  <c:v>55</c:v>
                </c:pt>
                <c:pt idx="1">
                  <c:v>189</c:v>
                </c:pt>
                <c:pt idx="2">
                  <c:v>63</c:v>
                </c:pt>
                <c:pt idx="3">
                  <c:v>15</c:v>
                </c:pt>
              </c:numCache>
            </c:numRef>
          </c:val>
          <c:extLst>
            <c:ext xmlns:c16="http://schemas.microsoft.com/office/drawing/2014/chart" uri="{C3380CC4-5D6E-409C-BE32-E72D297353CC}">
              <c16:uniqueId val="{00000008-EA9E-427F-B7DC-71DF79D5E0E9}"/>
            </c:ext>
          </c:extLst>
        </c:ser>
        <c:ser>
          <c:idx val="1"/>
          <c:order val="1"/>
          <c:tx>
            <c:strRef>
              <c:f>' R1結果 (グラフ入り)'!$E$79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EA9E-427F-B7DC-71DF79D5E0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EA9E-427F-B7DC-71DF79D5E0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EA9E-427F-B7DC-71DF79D5E0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EA9E-427F-B7DC-71DF79D5E0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(グラフ入り)'!$C$80:$C$83</c:f>
              <c:strCache>
                <c:ptCount val="4"/>
                <c:pt idx="0">
                  <c:v>６年生</c:v>
                </c:pt>
                <c:pt idx="1">
                  <c:v>５年生</c:v>
                </c:pt>
                <c:pt idx="2">
                  <c:v>４年生</c:v>
                </c:pt>
                <c:pt idx="3">
                  <c:v>３年生以前</c:v>
                </c:pt>
              </c:strCache>
            </c:strRef>
          </c:cat>
          <c:val>
            <c:numRef>
              <c:f>' R1結果 (グラフ入り)'!$E$80:$E$83</c:f>
              <c:numCache>
                <c:formatCode>\(0.0%\)</c:formatCode>
                <c:ptCount val="4"/>
                <c:pt idx="0">
                  <c:v>0.17080745341614906</c:v>
                </c:pt>
                <c:pt idx="1">
                  <c:v>0.58695652173913049</c:v>
                </c:pt>
                <c:pt idx="2">
                  <c:v>0.19565217391304349</c:v>
                </c:pt>
                <c:pt idx="3">
                  <c:v>4.6583850931677016E-2</c:v>
                </c:pt>
              </c:numCache>
            </c:numRef>
          </c:val>
          <c:extLst>
            <c:ext xmlns:c16="http://schemas.microsoft.com/office/drawing/2014/chart" uri="{C3380CC4-5D6E-409C-BE32-E72D297353CC}">
              <c16:uniqueId val="{00000011-EA9E-427F-B7DC-71DF79D5E0E9}"/>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5A-4276-9C83-2132543725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5A-4276-9C83-21325437259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5A-4276-9C83-21325437259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95A-4276-9C83-21325437259A}"/>
              </c:ext>
            </c:extLst>
          </c:dPt>
          <c:dLbls>
            <c:dLbl>
              <c:idx val="1"/>
              <c:layout>
                <c:manualLayout>
                  <c:x val="2.0149596407142385E-2"/>
                  <c:y val="-0.17283081683808901"/>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F95A-4276-9C83-21325437259A}"/>
                </c:ext>
              </c:extLst>
            </c:dLbl>
            <c:dLbl>
              <c:idx val="3"/>
              <c:layout>
                <c:manualLayout>
                  <c:x val="-0.13335171986103586"/>
                  <c:y val="5.461731279715471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F95A-4276-9C83-21325437259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(グラフ入り)'!$M$90:$M$93</c:f>
              <c:strCache>
                <c:ptCount val="4"/>
                <c:pt idx="0">
                  <c:v>６年生</c:v>
                </c:pt>
                <c:pt idx="1">
                  <c:v>５年生</c:v>
                </c:pt>
                <c:pt idx="2">
                  <c:v>４年生</c:v>
                </c:pt>
                <c:pt idx="3">
                  <c:v>３年生以前</c:v>
                </c:pt>
              </c:strCache>
            </c:strRef>
          </c:cat>
          <c:val>
            <c:numRef>
              <c:f>' R1結果 (グラフ入り)'!$N$90:$N$93</c:f>
              <c:numCache>
                <c:formatCode>General</c:formatCode>
                <c:ptCount val="4"/>
                <c:pt idx="0">
                  <c:v>45</c:v>
                </c:pt>
                <c:pt idx="1">
                  <c:v>212</c:v>
                </c:pt>
                <c:pt idx="2">
                  <c:v>59</c:v>
                </c:pt>
                <c:pt idx="3">
                  <c:v>4</c:v>
                </c:pt>
              </c:numCache>
            </c:numRef>
          </c:val>
          <c:extLst>
            <c:ext xmlns:c16="http://schemas.microsoft.com/office/drawing/2014/chart" uri="{C3380CC4-5D6E-409C-BE32-E72D297353CC}">
              <c16:uniqueId val="{00000008-F95A-4276-9C83-21325437259A}"/>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D7-43C4-8F21-60E861A15AB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3D7-43C4-8F21-60E861A15AB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3D7-43C4-8F21-60E861A15AB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3D7-43C4-8F21-60E861A15AB1}"/>
              </c:ext>
            </c:extLst>
          </c:dPt>
          <c:dLbls>
            <c:dLbl>
              <c:idx val="0"/>
              <c:layout>
                <c:manualLayout>
                  <c:x val="-0.18658738888867932"/>
                  <c:y val="-3.268701799010655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3D7-43C4-8F21-60E861A15AB1}"/>
                </c:ext>
              </c:extLst>
            </c:dLbl>
            <c:dLbl>
              <c:idx val="1"/>
              <c:layout>
                <c:manualLayout>
                  <c:x val="0.13077047242757722"/>
                  <c:y val="-6.91538623642238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43D7-43C4-8F21-60E861A15AB1}"/>
                </c:ext>
              </c:extLst>
            </c:dLbl>
            <c:dLbl>
              <c:idx val="2"/>
              <c:layout>
                <c:manualLayout>
                  <c:x val="6.3101636845654145E-3"/>
                  <c:y val="2.282591817570119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43D7-43C4-8F21-60E861A15AB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(グラフ入り)'!$M$100:$M$103</c:f>
              <c:strCache>
                <c:ptCount val="4"/>
                <c:pt idx="0">
                  <c:v>４箇所以上</c:v>
                </c:pt>
                <c:pt idx="1">
                  <c:v>３箇所</c:v>
                </c:pt>
                <c:pt idx="2">
                  <c:v>２箇所</c:v>
                </c:pt>
                <c:pt idx="3">
                  <c:v>１箇所</c:v>
                </c:pt>
              </c:strCache>
            </c:strRef>
          </c:cat>
          <c:val>
            <c:numRef>
              <c:f>' R1結果 (グラフ入り)'!$N$100:$N$103</c:f>
              <c:numCache>
                <c:formatCode>General</c:formatCode>
                <c:ptCount val="4"/>
                <c:pt idx="0">
                  <c:v>189</c:v>
                </c:pt>
                <c:pt idx="1">
                  <c:v>75</c:v>
                </c:pt>
                <c:pt idx="2" formatCode="0.000">
                  <c:v>38</c:v>
                </c:pt>
                <c:pt idx="3">
                  <c:v>20</c:v>
                </c:pt>
              </c:numCache>
            </c:numRef>
          </c:val>
          <c:extLst>
            <c:ext xmlns:c16="http://schemas.microsoft.com/office/drawing/2014/chart" uri="{C3380CC4-5D6E-409C-BE32-E72D297353CC}">
              <c16:uniqueId val="{00000008-43D7-43C4-8F21-60E861A15AB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79153972678"/>
          <c:y val="0.14828743631964131"/>
          <c:w val="0.40567005395512001"/>
          <c:h val="0.74462992125984273"/>
        </c:manualLayout>
      </c:layout>
      <c:pieChart>
        <c:varyColors val="1"/>
        <c:ser>
          <c:idx val="0"/>
          <c:order val="0"/>
          <c:tx>
            <c:strRef>
              <c:f>' R1結果 (グラフ入り)'!$D$110</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F0-4B9E-8119-CB49F81522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9F0-4B9E-8119-CB49F81522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F0-4B9E-8119-CB49F81522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F0-4B9E-8119-CB49F81522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9F0-4B9E-8119-CB49F8152218}"/>
              </c:ext>
            </c:extLst>
          </c:dPt>
          <c:dLbls>
            <c:dLbl>
              <c:idx val="2"/>
              <c:layout>
                <c:manualLayout>
                  <c:x val="0.11302671518392975"/>
                  <c:y val="3.096167409270796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9F0-4B9E-8119-CB49F8152218}"/>
                </c:ext>
              </c:extLst>
            </c:dLbl>
            <c:dLbl>
              <c:idx val="3"/>
              <c:layout>
                <c:manualLayout>
                  <c:x val="-8.1415518064370834E-2"/>
                  <c:y val="-5.3943824386854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9F0-4B9E-8119-CB49F8152218}"/>
                </c:ext>
              </c:extLst>
            </c:dLbl>
            <c:dLbl>
              <c:idx val="4"/>
              <c:layout>
                <c:manualLayout>
                  <c:x val="0.15354961248208665"/>
                  <c:y val="2.7580565831961164E-2"/>
                </c:manualLayout>
              </c:layout>
              <c:tx>
                <c:rich>
                  <a:bodyPr/>
                  <a:lstStyle/>
                  <a:p>
                    <a:r>
                      <a:rPr lang="ja-JP" altLang="en-US" baseline="0"/>
                      <a:t>不参加
</a:t>
                    </a:r>
                    <a:fld id="{E902B7A8-2BEA-43ED-AFDB-15EF4286C7F8}"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D9F0-4B9E-8119-CB49F815221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(グラフ入り)'!$C$111:$C$115</c:f>
              <c:strCache>
                <c:ptCount val="5"/>
                <c:pt idx="0">
                  <c:v>６年生</c:v>
                </c:pt>
                <c:pt idx="1">
                  <c:v>５年生</c:v>
                </c:pt>
                <c:pt idx="2">
                  <c:v>４年生</c:v>
                </c:pt>
                <c:pt idx="3">
                  <c:v>３年生以前</c:v>
                </c:pt>
                <c:pt idx="4">
                  <c:v>不参加※</c:v>
                </c:pt>
              </c:strCache>
            </c:strRef>
          </c:cat>
          <c:val>
            <c:numRef>
              <c:f>' R1結果 (グラフ入り)'!$D$111:$D$115</c:f>
              <c:numCache>
                <c:formatCode>General</c:formatCode>
                <c:ptCount val="5"/>
                <c:pt idx="0">
                  <c:v>50</c:v>
                </c:pt>
                <c:pt idx="1">
                  <c:v>110</c:v>
                </c:pt>
                <c:pt idx="2">
                  <c:v>13</c:v>
                </c:pt>
                <c:pt idx="3">
                  <c:v>1</c:v>
                </c:pt>
                <c:pt idx="4">
                  <c:v>151</c:v>
                </c:pt>
              </c:numCache>
            </c:numRef>
          </c:val>
          <c:extLst>
            <c:ext xmlns:c16="http://schemas.microsoft.com/office/drawing/2014/chart" uri="{C3380CC4-5D6E-409C-BE32-E72D297353CC}">
              <c16:uniqueId val="{0000000A-D9F0-4B9E-8119-CB49F8152218}"/>
            </c:ext>
          </c:extLst>
        </c:ser>
        <c:ser>
          <c:idx val="1"/>
          <c:order val="1"/>
          <c:tx>
            <c:strRef>
              <c:f>' R1結果 (グラフ入り)'!$E$110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9F0-4B9E-8119-CB49F81522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9F0-4B9E-8119-CB49F81522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9F0-4B9E-8119-CB49F81522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9F0-4B9E-8119-CB49F81522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9F0-4B9E-8119-CB49F81522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(グラフ入り)'!$C$111:$C$115</c:f>
              <c:strCache>
                <c:ptCount val="5"/>
                <c:pt idx="0">
                  <c:v>６年生</c:v>
                </c:pt>
                <c:pt idx="1">
                  <c:v>５年生</c:v>
                </c:pt>
                <c:pt idx="2">
                  <c:v>４年生</c:v>
                </c:pt>
                <c:pt idx="3">
                  <c:v>３年生以前</c:v>
                </c:pt>
                <c:pt idx="4">
                  <c:v>不参加※</c:v>
                </c:pt>
              </c:strCache>
            </c:strRef>
          </c:cat>
          <c:val>
            <c:numRef>
              <c:f>' R1結果 (グラフ入り)'!$E$111:$E$115</c:f>
              <c:numCache>
                <c:formatCode>\(0.0%\)</c:formatCode>
                <c:ptCount val="5"/>
                <c:pt idx="0">
                  <c:v>0.15384615384615385</c:v>
                </c:pt>
                <c:pt idx="1">
                  <c:v>0.33846153846153848</c:v>
                </c:pt>
                <c:pt idx="2">
                  <c:v>0.04</c:v>
                </c:pt>
                <c:pt idx="3">
                  <c:v>3.0769230769230769E-3</c:v>
                </c:pt>
                <c:pt idx="4">
                  <c:v>0.4646153846153846</c:v>
                </c:pt>
              </c:numCache>
            </c:numRef>
          </c:val>
          <c:extLst>
            <c:ext xmlns:c16="http://schemas.microsoft.com/office/drawing/2014/chart" uri="{C3380CC4-5D6E-409C-BE32-E72D297353CC}">
              <c16:uniqueId val="{00000015-D9F0-4B9E-8119-CB49F8152218}"/>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9BA-4FD8-BE38-7AD9A3DB90B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BA-4FD8-BE38-7AD9A3DB90B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9BA-4FD8-BE38-7AD9A3DB90B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9BA-4FD8-BE38-7AD9A3DB90B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9BA-4FD8-BE38-7AD9A3DB90B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9BA-4FD8-BE38-7AD9A3DB90B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9BA-4FD8-BE38-7AD9A3DB90B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9BA-4FD8-BE38-7AD9A3DB90B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9BA-4FD8-BE38-7AD9A3DB90B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9BA-4FD8-BE38-7AD9A3DB90B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9BA-4FD8-BE38-7AD9A3DB90B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9BA-4FD8-BE38-7AD9A3DB90B4}"/>
              </c:ext>
            </c:extLst>
          </c:dPt>
          <c:dLbls>
            <c:dLbl>
              <c:idx val="0"/>
              <c:layout>
                <c:manualLayout>
                  <c:x val="-0.11768444929195797"/>
                  <c:y val="0.160417114018753"/>
                </c:manualLayout>
              </c:layout>
              <c:tx>
                <c:rich>
                  <a:bodyPr/>
                  <a:lstStyle/>
                  <a:p>
                    <a:r>
                      <a:rPr lang="ja-JP" altLang="en-US" baseline="0"/>
                      <a:t>臨床研修プロ</a:t>
                    </a:r>
                  </a:p>
                  <a:p>
                    <a:r>
                      <a:rPr lang="ja-JP" altLang="en-US" baseline="0"/>
                      <a:t>グラムが充実</a:t>
                    </a:r>
                  </a:p>
                  <a:p>
                    <a:r>
                      <a:rPr lang="ja-JP" altLang="en-US" baseline="0"/>
                      <a:t>している
</a:t>
                    </a:r>
                    <a:fld id="{32AF6857-314E-4203-9544-2B56049B659E}"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9BA-4FD8-BE38-7AD9A3DB90B4}"/>
                </c:ext>
              </c:extLst>
            </c:dLbl>
            <c:dLbl>
              <c:idx val="2"/>
              <c:layout>
                <c:manualLayout>
                  <c:x val="-3.8541950405504996E-2"/>
                  <c:y val="-2.2500548556328815E-2"/>
                </c:manualLayout>
              </c:layout>
              <c:tx>
                <c:rich>
                  <a:bodyPr/>
                  <a:lstStyle/>
                  <a:p>
                    <a:r>
                      <a:rPr lang="ja-JP" altLang="en-US" baseline="0"/>
                      <a:t>指導体制が</a:t>
                    </a:r>
                  </a:p>
                  <a:p>
                    <a:r>
                      <a:rPr lang="ja-JP" altLang="en-US" baseline="0"/>
                      <a:t>充実している
</a:t>
                    </a:r>
                    <a:fld id="{007A3F66-47FB-40E7-86A5-91A953B17290}"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B9BA-4FD8-BE38-7AD9A3DB90B4}"/>
                </c:ext>
              </c:extLst>
            </c:dLbl>
            <c:dLbl>
              <c:idx val="3"/>
              <c:layout>
                <c:manualLayout>
                  <c:x val="1.2545439500418644E-2"/>
                  <c:y val="5.311104774845494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B9BA-4FD8-BE38-7AD9A3DB90B4}"/>
                </c:ext>
              </c:extLst>
            </c:dLbl>
            <c:dLbl>
              <c:idx val="4"/>
              <c:layout>
                <c:manualLayout>
                  <c:x val="0.10677905420677632"/>
                  <c:y val="4.5151994104925992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先輩等の評判</a:t>
                    </a:r>
                  </a:p>
                  <a:p>
                    <a:pPr>
                      <a:defRPr/>
                    </a:pPr>
                    <a:r>
                      <a:rPr lang="ja-JP" altLang="en-US" baseline="0"/>
                      <a:t>が良い
</a:t>
                    </a:r>
                    <a:fld id="{15F1DB2F-783C-4677-AB1F-21E188E7297C}"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229801352274905"/>
                      <c:h val="0.12632401550272987"/>
                    </c:manualLayout>
                  </c15:layout>
                  <c15:dlblFieldTable/>
                  <c15:showDataLabelsRange val="0"/>
                </c:ext>
                <c:ext xmlns:c16="http://schemas.microsoft.com/office/drawing/2014/chart" uri="{C3380CC4-5D6E-409C-BE32-E72D297353CC}">
                  <c16:uniqueId val="{00000009-B9BA-4FD8-BE38-7AD9A3DB90B4}"/>
                </c:ext>
              </c:extLst>
            </c:dLbl>
            <c:dLbl>
              <c:idx val="5"/>
              <c:layout>
                <c:manualLayout>
                  <c:x val="-2.5768134773088331E-2"/>
                  <c:y val="0.12758657509589458"/>
                </c:manualLayout>
              </c:layout>
              <c:tx>
                <c:rich>
                  <a:bodyPr/>
                  <a:lstStyle/>
                  <a:p>
                    <a:r>
                      <a:rPr lang="ja-JP" altLang="en-US" baseline="0"/>
                      <a:t>プライマリケアに</a:t>
                    </a:r>
                  </a:p>
                  <a:p>
                    <a:r>
                      <a:rPr lang="ja-JP" altLang="en-US" baseline="0"/>
                      <a:t>関する能力を</a:t>
                    </a:r>
                  </a:p>
                  <a:p>
                    <a:r>
                      <a:rPr lang="ja-JP" altLang="en-US" baseline="0"/>
                      <a:t>習得できる
</a:t>
                    </a:r>
                    <a:fld id="{AFB39B58-117F-4D44-9784-61537FD866FB}"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B9BA-4FD8-BE38-7AD9A3DB90B4}"/>
                </c:ext>
              </c:extLst>
            </c:dLbl>
            <c:dLbl>
              <c:idx val="6"/>
              <c:layout>
                <c:manualLayout>
                  <c:x val="-2.2619282988035304E-2"/>
                  <c:y val="0.11215518687876729"/>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B9BA-4FD8-BE38-7AD9A3DB90B4}"/>
                </c:ext>
              </c:extLst>
            </c:dLbl>
            <c:dLbl>
              <c:idx val="7"/>
              <c:layout>
                <c:manualLayout>
                  <c:x val="-3.7353128584407209E-2"/>
                  <c:y val="7.965671520950158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B9BA-4FD8-BE38-7AD9A3DB90B4}"/>
                </c:ext>
              </c:extLst>
            </c:dLbl>
            <c:dLbl>
              <c:idx val="8"/>
              <c:layout>
                <c:manualLayout>
                  <c:x val="-1.7854414293926976E-2"/>
                  <c:y val="0.10862940707807804"/>
                </c:manualLayout>
              </c:layout>
              <c:tx>
                <c:rich>
                  <a:bodyPr/>
                  <a:lstStyle/>
                  <a:p>
                    <a:r>
                      <a:rPr lang="ja-JP" altLang="en-US" baseline="0"/>
                      <a:t>研修修了後の進路や</a:t>
                    </a:r>
                  </a:p>
                  <a:p>
                    <a:r>
                      <a:rPr lang="ja-JP" altLang="en-US" baseline="0"/>
                      <a:t>キャリア形成に有利
</a:t>
                    </a:r>
                    <a:fld id="{67A384AE-07A8-4DC6-96C8-081E37A85B00}"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669195492014008"/>
                      <c:h val="0.14529409072828334"/>
                    </c:manualLayout>
                  </c15:layout>
                  <c15:dlblFieldTable/>
                  <c15:showDataLabelsRange val="0"/>
                </c:ext>
                <c:ext xmlns:c16="http://schemas.microsoft.com/office/drawing/2014/chart" uri="{C3380CC4-5D6E-409C-BE32-E72D297353CC}">
                  <c16:uniqueId val="{00000011-B9BA-4FD8-BE38-7AD9A3DB90B4}"/>
                </c:ext>
              </c:extLst>
            </c:dLbl>
            <c:dLbl>
              <c:idx val="9"/>
              <c:layout>
                <c:manualLayout>
                  <c:x val="4.8096920716584049E-3"/>
                  <c:y val="2.853009198145586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B9BA-4FD8-BE38-7AD9A3DB90B4}"/>
                </c:ext>
              </c:extLst>
            </c:dLbl>
            <c:dLbl>
              <c:idx val="11"/>
              <c:layout>
                <c:manualLayout>
                  <c:x val="1.930922681867063E-2"/>
                  <c:y val="3.4649985860740616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7-B9BA-4FD8-BE38-7AD9A3DB90B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(グラフ入り)'!$M$165:$M$176</c:f>
              <c:strCache>
                <c:ptCount val="12"/>
                <c:pt idx="0">
                  <c:v>臨床研修プログラムが充実している</c:v>
                </c:pt>
                <c:pt idx="1">
                  <c:v>多くの症例を経験できる</c:v>
                </c:pt>
                <c:pt idx="2">
                  <c:v>指導体制が充実している</c:v>
                </c:pt>
                <c:pt idx="3">
                  <c:v>処遇が良い（給与・手当が良い）</c:v>
                </c:pt>
                <c:pt idx="4">
                  <c:v>先輩等の評判が良い</c:v>
                </c:pt>
                <c:pt idx="5">
                  <c:v>プライマリケアに関する能力を習得できる</c:v>
                </c:pt>
                <c:pt idx="6">
                  <c:v>病院の施設・設備が充実している</c:v>
                </c:pt>
                <c:pt idx="7">
                  <c:v>労働環境が良い</c:v>
                </c:pt>
                <c:pt idx="8">
                  <c:v>研修修了後の進路やキャリアに有利</c:v>
                </c:pt>
                <c:pt idx="9">
                  <c:v>たすきがけプログラムがある</c:v>
                </c:pt>
                <c:pt idx="10">
                  <c:v>出身大学である</c:v>
                </c:pt>
                <c:pt idx="11">
                  <c:v>その他</c:v>
                </c:pt>
              </c:strCache>
            </c:strRef>
          </c:cat>
          <c:val>
            <c:numRef>
              <c:f>' R1結果 (グラフ入り)'!$N$165:$N$176</c:f>
              <c:numCache>
                <c:formatCode>General</c:formatCode>
                <c:ptCount val="12"/>
                <c:pt idx="0">
                  <c:v>0.17299999999999999</c:v>
                </c:pt>
                <c:pt idx="1">
                  <c:v>0.151</c:v>
                </c:pt>
                <c:pt idx="2">
                  <c:v>0.10299999999999999</c:v>
                </c:pt>
                <c:pt idx="3">
                  <c:v>0.10299999999999999</c:v>
                </c:pt>
                <c:pt idx="4" formatCode="0.000">
                  <c:v>0.1</c:v>
                </c:pt>
                <c:pt idx="5">
                  <c:v>8.2000000000000003E-2</c:v>
                </c:pt>
                <c:pt idx="6">
                  <c:v>7.0999999999999994E-2</c:v>
                </c:pt>
                <c:pt idx="7">
                  <c:v>6.2E-2</c:v>
                </c:pt>
                <c:pt idx="8">
                  <c:v>5.3999999999999999E-2</c:v>
                </c:pt>
                <c:pt idx="9">
                  <c:v>4.8000000000000001E-2</c:v>
                </c:pt>
                <c:pt idx="10">
                  <c:v>2.8000000000000001E-2</c:v>
                </c:pt>
                <c:pt idx="11">
                  <c:v>2.3E-2</c:v>
                </c:pt>
              </c:numCache>
            </c:numRef>
          </c:val>
          <c:extLst>
            <c:ext xmlns:c16="http://schemas.microsoft.com/office/drawing/2014/chart" uri="{C3380CC4-5D6E-409C-BE32-E72D297353CC}">
              <c16:uniqueId val="{00000018-B9BA-4FD8-BE38-7AD9A3DB90B4}"/>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C4-42F1-A309-79B1A557C3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C4-42F1-A309-79B1A557C3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C4-42F1-A309-79B1A557C3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C4-42F1-A309-79B1A557C3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C4-42F1-A309-79B1A557C34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C4-42F1-A309-79B1A557C34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C4-42F1-A309-79B1A557C34C}"/>
              </c:ext>
            </c:extLst>
          </c:dPt>
          <c:dLbls>
            <c:dLbl>
              <c:idx val="0"/>
              <c:layout>
                <c:manualLayout>
                  <c:x val="-0.15772136852464461"/>
                  <c:y val="-0.1086970988122603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3C4-42F1-A309-79B1A557C34C}"/>
                </c:ext>
              </c:extLst>
            </c:dLbl>
            <c:dLbl>
              <c:idx val="1"/>
              <c:layout>
                <c:manualLayout>
                  <c:x val="7.0193947873718049E-2"/>
                  <c:y val="4.530380577427821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3C4-42F1-A309-79B1A557C34C}"/>
                </c:ext>
              </c:extLst>
            </c:dLbl>
            <c:dLbl>
              <c:idx val="2"/>
              <c:layout>
                <c:manualLayout>
                  <c:x val="7.2293090017812048E-2"/>
                  <c:y val="8.765026246719159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3C4-42F1-A309-79B1A557C34C}"/>
                </c:ext>
              </c:extLst>
            </c:dLbl>
            <c:dLbl>
              <c:idx val="3"/>
              <c:layout>
                <c:manualLayout>
                  <c:x val="-0.13291112810960376"/>
                  <c:y val="0.12227881746986921"/>
                </c:manualLayout>
              </c:layout>
              <c:tx>
                <c:rich>
                  <a:bodyPr/>
                  <a:lstStyle/>
                  <a:p>
                    <a:r>
                      <a:rPr lang="ja-JP" altLang="en-US" baseline="0"/>
                      <a:t>合同プレゼンテー</a:t>
                    </a:r>
                  </a:p>
                  <a:p>
                    <a:r>
                      <a:rPr lang="ja-JP" altLang="en-US" baseline="0"/>
                      <a:t>ションへの参加
</a:t>
                    </a:r>
                    <a:fld id="{094E8CFB-B27E-4DC0-A468-E9173E266678}"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8593483837054429"/>
                      <c:h val="0.23704599425428313"/>
                    </c:manualLayout>
                  </c15:layout>
                  <c15:dlblFieldTable/>
                  <c15:showDataLabelsRange val="0"/>
                </c:ext>
                <c:ext xmlns:c16="http://schemas.microsoft.com/office/drawing/2014/chart" uri="{C3380CC4-5D6E-409C-BE32-E72D297353CC}">
                  <c16:uniqueId val="{00000007-B3C4-42F1-A309-79B1A557C34C}"/>
                </c:ext>
              </c:extLst>
            </c:dLbl>
            <c:dLbl>
              <c:idx val="4"/>
              <c:layout>
                <c:manualLayout>
                  <c:x val="-3.9627088201876465E-2"/>
                  <c:y val="-7.8845144356955478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病院</a:t>
                    </a:r>
                  </a:p>
                  <a:p>
                    <a:pPr>
                      <a:defRPr/>
                    </a:pPr>
                    <a:r>
                      <a:rPr lang="ja-JP" altLang="en-US" baseline="0"/>
                      <a:t>ホームページ
</a:t>
                    </a:r>
                    <a:fld id="{BD6BC83F-F5A5-4965-8982-517931F473C7}"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185404045666314"/>
                      <c:h val="0.20601509186351705"/>
                    </c:manualLayout>
                  </c15:layout>
                  <c15:dlblFieldTable/>
                  <c15:showDataLabelsRange val="0"/>
                </c:ext>
                <c:ext xmlns:c16="http://schemas.microsoft.com/office/drawing/2014/chart" uri="{C3380CC4-5D6E-409C-BE32-E72D297353CC}">
                  <c16:uniqueId val="{00000009-B3C4-42F1-A309-79B1A557C34C}"/>
                </c:ext>
              </c:extLst>
            </c:dLbl>
            <c:dLbl>
              <c:idx val="5"/>
              <c:layout>
                <c:manualLayout>
                  <c:x val="3.6880361599412548E-2"/>
                  <c:y val="-8.236253280839894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B3C4-42F1-A309-79B1A557C34C}"/>
                </c:ext>
              </c:extLst>
            </c:dLbl>
            <c:dLbl>
              <c:idx val="6"/>
              <c:layout>
                <c:manualLayout>
                  <c:x val="0.14613197927411989"/>
                  <c:y val="2.379852345343820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B3C4-42F1-A309-79B1A557C34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(グラフ入り)'!$M$130:$M$136</c:f>
              <c:strCache>
                <c:ptCount val="7"/>
                <c:pt idx="0">
                  <c:v>病院見学</c:v>
                </c:pt>
                <c:pt idx="1">
                  <c:v>先輩等からの助言</c:v>
                </c:pt>
                <c:pt idx="2">
                  <c:v>大学の実習</c:v>
                </c:pt>
                <c:pt idx="3">
                  <c:v>合同プレゼンテーションへの参加</c:v>
                </c:pt>
                <c:pt idx="4">
                  <c:v>病院ホームページ</c:v>
                </c:pt>
                <c:pt idx="5">
                  <c:v>Webサイト</c:v>
                </c:pt>
                <c:pt idx="6">
                  <c:v>その他</c:v>
                </c:pt>
              </c:strCache>
            </c:strRef>
          </c:cat>
          <c:val>
            <c:numRef>
              <c:f>' R1結果 (グラフ入り)'!$N$130:$N$136</c:f>
              <c:numCache>
                <c:formatCode>General</c:formatCode>
                <c:ptCount val="7"/>
                <c:pt idx="0">
                  <c:v>0.69499999999999995</c:v>
                </c:pt>
                <c:pt idx="1">
                  <c:v>0.11700000000000001</c:v>
                </c:pt>
                <c:pt idx="2">
                  <c:v>9.5000000000000001E-2</c:v>
                </c:pt>
                <c:pt idx="3">
                  <c:v>3.6999999999999998E-2</c:v>
                </c:pt>
                <c:pt idx="4">
                  <c:v>2.1999999999999999E-2</c:v>
                </c:pt>
                <c:pt idx="5">
                  <c:v>1.2E-2</c:v>
                </c:pt>
                <c:pt idx="6">
                  <c:v>2.1999999999999999E-2</c:v>
                </c:pt>
              </c:numCache>
            </c:numRef>
          </c:val>
          <c:extLst>
            <c:ext xmlns:c16="http://schemas.microsoft.com/office/drawing/2014/chart" uri="{C3380CC4-5D6E-409C-BE32-E72D297353CC}">
              <c16:uniqueId val="{00000010-B3C4-42F1-A309-79B1A557C34C}"/>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(グラフ入り)'!$D$412</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FC-4368-81BD-C2380416B9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FC-4368-81BD-C2380416B939}"/>
              </c:ext>
            </c:extLst>
          </c:dPt>
          <c:dLbls>
            <c:dLbl>
              <c:idx val="0"/>
              <c:layout>
                <c:manualLayout>
                  <c:x val="-0.18843411541064709"/>
                  <c:y val="2.007806731757180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0FC-4368-81BD-C2380416B939}"/>
                </c:ext>
              </c:extLst>
            </c:dLbl>
            <c:dLbl>
              <c:idx val="1"/>
              <c:layout>
                <c:manualLayout>
                  <c:x val="0.21053013642802734"/>
                  <c:y val="-1.249949077168177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0FC-4368-81BD-C2380416B9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(グラフ入り)'!$B$413:$B$414</c:f>
              <c:strCache>
                <c:ptCount val="2"/>
                <c:pt idx="0">
                  <c:v>修了した</c:v>
                </c:pt>
                <c:pt idx="1">
                  <c:v>修了していない</c:v>
                </c:pt>
              </c:strCache>
            </c:strRef>
          </c:cat>
          <c:val>
            <c:numRef>
              <c:f>' R1結果 (グラフ入り)'!$D$413:$D$414</c:f>
              <c:numCache>
                <c:formatCode>General</c:formatCode>
                <c:ptCount val="2"/>
                <c:pt idx="0">
                  <c:v>159</c:v>
                </c:pt>
                <c:pt idx="1">
                  <c:v>164</c:v>
                </c:pt>
              </c:numCache>
            </c:numRef>
          </c:val>
          <c:extLst>
            <c:ext xmlns:c16="http://schemas.microsoft.com/office/drawing/2014/chart" uri="{C3380CC4-5D6E-409C-BE32-E72D297353CC}">
              <c16:uniqueId val="{00000004-00FC-4368-81BD-C2380416B939}"/>
            </c:ext>
          </c:extLst>
        </c:ser>
        <c:ser>
          <c:idx val="1"/>
          <c:order val="1"/>
          <c:tx>
            <c:strRef>
              <c:f>' R1結果 (グラフ入り)'!$E$412</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00FC-4368-81BD-C2380416B9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00FC-4368-81BD-C2380416B93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(グラフ入り)'!$B$413:$B$414</c:f>
              <c:strCache>
                <c:ptCount val="2"/>
                <c:pt idx="0">
                  <c:v>修了した</c:v>
                </c:pt>
                <c:pt idx="1">
                  <c:v>修了していない</c:v>
                </c:pt>
              </c:strCache>
            </c:strRef>
          </c:cat>
          <c:val>
            <c:numRef>
              <c:f>' R1結果 (グラフ入り)'!$E$413:$E$414</c:f>
              <c:numCache>
                <c:formatCode>\(0.0%\)</c:formatCode>
                <c:ptCount val="2"/>
                <c:pt idx="0">
                  <c:v>0.49226006191950467</c:v>
                </c:pt>
                <c:pt idx="1">
                  <c:v>0.50773993808049533</c:v>
                </c:pt>
              </c:numCache>
            </c:numRef>
          </c:val>
          <c:extLst>
            <c:ext xmlns:c16="http://schemas.microsoft.com/office/drawing/2014/chart" uri="{C3380CC4-5D6E-409C-BE32-E72D297353CC}">
              <c16:uniqueId val="{00000009-00FC-4368-81BD-C2380416B939}"/>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0130150528"/>
          <c:y val="0.14890693780550379"/>
          <c:w val="0.40567005395512001"/>
          <c:h val="0.74462992125984273"/>
        </c:manualLayout>
      </c:layout>
      <c:pieChart>
        <c:varyColors val="1"/>
        <c:ser>
          <c:idx val="0"/>
          <c:order val="0"/>
          <c:tx>
            <c:strRef>
              <c:f>' R1結果 (グラフ入り)'!$F$213</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BC-4607-ACCB-01358E8F005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BC-4607-ACCB-01358E8F005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BC-4607-ACCB-01358E8F005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DBC-4607-ACCB-01358E8F005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DBC-4607-ACCB-01358E8F005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DBC-4607-ACCB-01358E8F005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DBC-4607-ACCB-01358E8F005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DBC-4607-ACCB-01358E8F0053}"/>
              </c:ext>
            </c:extLst>
          </c:dPt>
          <c:dLbls>
            <c:dLbl>
              <c:idx val="0"/>
              <c:layout>
                <c:manualLayout>
                  <c:x val="-7.4200939400573693E-2"/>
                  <c:y val="0.1441116873942706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DBC-4607-ACCB-01358E8F0053}"/>
                </c:ext>
              </c:extLst>
            </c:dLbl>
            <c:dLbl>
              <c:idx val="1"/>
              <c:layout>
                <c:manualLayout>
                  <c:x val="-7.4604434944729528E-2"/>
                  <c:y val="-1.782611120406000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DBC-4607-ACCB-01358E8F0053}"/>
                </c:ext>
              </c:extLst>
            </c:dLbl>
            <c:dLbl>
              <c:idx val="2"/>
              <c:layout>
                <c:manualLayout>
                  <c:x val="-4.2074936148866315E-2"/>
                  <c:y val="-8.8511888163887498E-2"/>
                </c:manualLayout>
              </c:layout>
              <c:showLegendKey val="0"/>
              <c:showVal val="1"/>
              <c:showCatName val="1"/>
              <c:showSerName val="0"/>
              <c:showPercent val="0"/>
              <c:showBubbleSize val="0"/>
              <c:extLst>
                <c:ext xmlns:c15="http://schemas.microsoft.com/office/drawing/2012/chart" uri="{CE6537A1-D6FC-4f65-9D91-7224C49458BB}">
                  <c15:layout>
                    <c:manualLayout>
                      <c:w val="0.27348798223791354"/>
                      <c:h val="0.16998494227873515"/>
                    </c:manualLayout>
                  </c15:layout>
                </c:ext>
                <c:ext xmlns:c16="http://schemas.microsoft.com/office/drawing/2014/chart" uri="{C3380CC4-5D6E-409C-BE32-E72D297353CC}">
                  <c16:uniqueId val="{00000005-1DBC-4607-ACCB-01358E8F0053}"/>
                </c:ext>
              </c:extLst>
            </c:dLbl>
            <c:dLbl>
              <c:idx val="3"/>
              <c:layout>
                <c:manualLayout>
                  <c:x val="0.13520027210756641"/>
                  <c:y val="-8.7580168423400828E-2"/>
                </c:manualLayout>
              </c:layout>
              <c:showLegendKey val="0"/>
              <c:showVal val="1"/>
              <c:showCatName val="1"/>
              <c:showSerName val="0"/>
              <c:showPercent val="0"/>
              <c:showBubbleSize val="0"/>
              <c:extLst>
                <c:ext xmlns:c15="http://schemas.microsoft.com/office/drawing/2012/chart" uri="{CE6537A1-D6FC-4f65-9D91-7224C49458BB}">
                  <c15:layout>
                    <c:manualLayout>
                      <c:w val="0.31333644571086861"/>
                      <c:h val="0.17652482665030764"/>
                    </c:manualLayout>
                  </c15:layout>
                </c:ext>
                <c:ext xmlns:c16="http://schemas.microsoft.com/office/drawing/2014/chart" uri="{C3380CC4-5D6E-409C-BE32-E72D297353CC}">
                  <c16:uniqueId val="{00000007-1DBC-4607-ACCB-01358E8F0053}"/>
                </c:ext>
              </c:extLst>
            </c:dLbl>
            <c:dLbl>
              <c:idx val="4"/>
              <c:layout>
                <c:manualLayout>
                  <c:x val="3.8568818007910885E-2"/>
                  <c:y val="5.3369025709664827E-2"/>
                </c:manualLayout>
              </c:layout>
              <c:showLegendKey val="0"/>
              <c:showVal val="1"/>
              <c:showCatName val="1"/>
              <c:showSerName val="0"/>
              <c:showPercent val="0"/>
              <c:showBubbleSize val="0"/>
              <c:extLst>
                <c:ext xmlns:c15="http://schemas.microsoft.com/office/drawing/2012/chart" uri="{CE6537A1-D6FC-4f65-9D91-7224C49458BB}">
                  <c15:layout>
                    <c:manualLayout>
                      <c:w val="0.35939125871007871"/>
                      <c:h val="0.17990073057832803"/>
                    </c:manualLayout>
                  </c15:layout>
                </c:ext>
                <c:ext xmlns:c16="http://schemas.microsoft.com/office/drawing/2014/chart" uri="{C3380CC4-5D6E-409C-BE32-E72D297353CC}">
                  <c16:uniqueId val="{00000009-1DBC-4607-ACCB-01358E8F0053}"/>
                </c:ext>
              </c:extLst>
            </c:dLbl>
            <c:dLbl>
              <c:idx val="5"/>
              <c:layout>
                <c:manualLayout>
                  <c:x val="-2.2652071438175186E-2"/>
                  <c:y val="0.11254549848493298"/>
                </c:manualLayout>
              </c:layout>
              <c:showLegendKey val="0"/>
              <c:showVal val="1"/>
              <c:showCatName val="1"/>
              <c:showSerName val="0"/>
              <c:showPercent val="0"/>
              <c:showBubbleSize val="0"/>
              <c:extLst>
                <c:ext xmlns:c15="http://schemas.microsoft.com/office/drawing/2012/chart" uri="{CE6537A1-D6FC-4f65-9D91-7224C49458BB}">
                  <c15:layout>
                    <c:manualLayout>
                      <c:w val="0.24894418896015208"/>
                      <c:h val="0.17652482665030764"/>
                    </c:manualLayout>
                  </c15:layout>
                </c:ext>
                <c:ext xmlns:c16="http://schemas.microsoft.com/office/drawing/2014/chart" uri="{C3380CC4-5D6E-409C-BE32-E72D297353CC}">
                  <c16:uniqueId val="{0000000B-1DBC-4607-ACCB-01358E8F0053}"/>
                </c:ext>
              </c:extLst>
            </c:dLbl>
            <c:dLbl>
              <c:idx val="6"/>
              <c:layout>
                <c:manualLayout>
                  <c:x val="-0.1051876854761206"/>
                  <c:y val="-1.4616771698919933E-2"/>
                </c:manualLayout>
              </c:layout>
              <c:showLegendKey val="0"/>
              <c:showVal val="1"/>
              <c:showCatName val="1"/>
              <c:showSerName val="0"/>
              <c:showPercent val="0"/>
              <c:showBubbleSize val="0"/>
              <c:extLst>
                <c:ext xmlns:c15="http://schemas.microsoft.com/office/drawing/2012/chart" uri="{CE6537A1-D6FC-4f65-9D91-7224C49458BB}">
                  <c15:layout>
                    <c:manualLayout>
                      <c:w val="0.3366005935235859"/>
                      <c:h val="0.16998494227873515"/>
                    </c:manualLayout>
                  </c15:layout>
                </c:ext>
                <c:ext xmlns:c16="http://schemas.microsoft.com/office/drawing/2014/chart" uri="{C3380CC4-5D6E-409C-BE32-E72D297353CC}">
                  <c16:uniqueId val="{0000000D-1DBC-4607-ACCB-01358E8F005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(グラフ入り)'!$B$214:$D$221</c:f>
              <c:strCache>
                <c:ptCount val="8"/>
                <c:pt idx="0">
                  <c:v>緊急対応</c:v>
                </c:pt>
                <c:pt idx="1">
                  <c:v>土日祝の当番</c:v>
                </c:pt>
                <c:pt idx="2">
                  <c:v>手術や外来対応等の延長</c:v>
                </c:pt>
                <c:pt idx="3">
                  <c:v>カンファレンスへの参加</c:v>
                </c:pt>
                <c:pt idx="4">
                  <c:v>記録・報告書作成や書類整理</c:v>
                </c:pt>
                <c:pt idx="5">
                  <c:v>勤務開始前の準備</c:v>
                </c:pt>
                <c:pt idx="6">
                  <c:v>他職種・他機関との連携調整</c:v>
                </c:pt>
                <c:pt idx="7">
                  <c:v>その他</c:v>
                </c:pt>
              </c:strCache>
            </c:strRef>
          </c:cat>
          <c:val>
            <c:numRef>
              <c:f>' R1結果 (グラフ入り)'!$G$214:$G$221</c:f>
              <c:numCache>
                <c:formatCode>\(0.0%\)</c:formatCode>
                <c:ptCount val="8"/>
                <c:pt idx="0">
                  <c:v>0.22791293213828426</c:v>
                </c:pt>
                <c:pt idx="1">
                  <c:v>0.22535211267605634</c:v>
                </c:pt>
                <c:pt idx="2">
                  <c:v>0.21895006402048656</c:v>
                </c:pt>
                <c:pt idx="3">
                  <c:v>0.19846350832266324</c:v>
                </c:pt>
                <c:pt idx="4">
                  <c:v>0.17285531370038412</c:v>
                </c:pt>
                <c:pt idx="5">
                  <c:v>0.15749039692701663</c:v>
                </c:pt>
                <c:pt idx="6">
                  <c:v>1.0243277848911651E-2</c:v>
                </c:pt>
                <c:pt idx="7">
                  <c:v>1.6645326504481434E-2</c:v>
                </c:pt>
              </c:numCache>
            </c:numRef>
          </c:val>
          <c:extLst>
            <c:ext xmlns:c16="http://schemas.microsoft.com/office/drawing/2014/chart" uri="{C3380CC4-5D6E-409C-BE32-E72D297353CC}">
              <c16:uniqueId val="{00000010-1DBC-4607-ACCB-01358E8F0053}"/>
            </c:ext>
          </c:extLst>
        </c:ser>
        <c:ser>
          <c:idx val="1"/>
          <c:order val="1"/>
          <c:tx>
            <c:strRef>
              <c:f>' R1結果 (グラフ入り)'!$G$213</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1DBC-4607-ACCB-01358E8F005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1DBC-4607-ACCB-01358E8F005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1DBC-4607-ACCB-01358E8F005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1DBC-4607-ACCB-01358E8F005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1DBC-4607-ACCB-01358E8F005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1DBC-4607-ACCB-01358E8F005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1DBC-4607-ACCB-01358E8F00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(グラフ入り)'!$B$214:$D$221</c:f>
              <c:strCache>
                <c:ptCount val="8"/>
                <c:pt idx="0">
                  <c:v>緊急対応</c:v>
                </c:pt>
                <c:pt idx="1">
                  <c:v>土日祝の当番</c:v>
                </c:pt>
                <c:pt idx="2">
                  <c:v>手術や外来対応等の延長</c:v>
                </c:pt>
                <c:pt idx="3">
                  <c:v>カンファレンスへの参加</c:v>
                </c:pt>
                <c:pt idx="4">
                  <c:v>記録・報告書作成や書類整理</c:v>
                </c:pt>
                <c:pt idx="5">
                  <c:v>勤務開始前の準備</c:v>
                </c:pt>
                <c:pt idx="6">
                  <c:v>他職種・他機関との連携調整</c:v>
                </c:pt>
                <c:pt idx="7">
                  <c:v>その他</c:v>
                </c:pt>
              </c:strCache>
            </c:strRef>
          </c:cat>
          <c:val>
            <c:numRef>
              <c:f>' R1結果 (グラフ入り)'!$G$215:$G$221</c:f>
              <c:numCache>
                <c:formatCode>\(0.0%\)</c:formatCode>
                <c:ptCount val="7"/>
                <c:pt idx="0">
                  <c:v>0.22535211267605634</c:v>
                </c:pt>
                <c:pt idx="1">
                  <c:v>0.21895006402048656</c:v>
                </c:pt>
                <c:pt idx="2">
                  <c:v>0.19846350832266324</c:v>
                </c:pt>
                <c:pt idx="3">
                  <c:v>0.17285531370038412</c:v>
                </c:pt>
                <c:pt idx="4">
                  <c:v>0.15749039692701663</c:v>
                </c:pt>
                <c:pt idx="5">
                  <c:v>1.0243277848911651E-2</c:v>
                </c:pt>
                <c:pt idx="6">
                  <c:v>1.6645326504481434E-2</c:v>
                </c:pt>
              </c:numCache>
            </c:numRef>
          </c:val>
          <c:extLst>
            <c:ext xmlns:c16="http://schemas.microsoft.com/office/drawing/2014/chart" uri="{C3380CC4-5D6E-409C-BE32-E72D297353CC}">
              <c16:uniqueId val="{00000021-1DBC-4607-ACCB-01358E8F0053}"/>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(グラフ入り)'!$D$419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6F3-486D-8CA7-3051C79CCD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6F3-486D-8CA7-3051C79CCD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FC7C-40CB-B78F-BA60A6E7FD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D-FC7C-40CB-B78F-BA60A6E7FD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86F3-486D-8CA7-3051C79CCDA7}"/>
              </c:ext>
            </c:extLst>
          </c:dPt>
          <c:dLbls>
            <c:dLbl>
              <c:idx val="1"/>
              <c:layout>
                <c:manualLayout>
                  <c:x val="-6.2724610340079243E-2"/>
                  <c:y val="0.1647185701529446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6F3-486D-8CA7-3051C79CCDA7}"/>
                </c:ext>
              </c:extLst>
            </c:dLbl>
            <c:dLbl>
              <c:idx val="2"/>
              <c:layout>
                <c:manualLayout>
                  <c:x val="-0.13056854635649706"/>
                  <c:y val="1.706272701948940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FC7C-40CB-B78F-BA60A6E7FD02}"/>
                </c:ext>
              </c:extLst>
            </c:dLbl>
            <c:dLbl>
              <c:idx val="3"/>
              <c:layout>
                <c:manualLayout>
                  <c:x val="-1.7293600275072284E-2"/>
                  <c:y val="-9.5498201460631968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FC7C-40CB-B78F-BA60A6E7FD02}"/>
                </c:ext>
              </c:extLst>
            </c:dLbl>
            <c:dLbl>
              <c:idx val="4"/>
              <c:layout>
                <c:manualLayout>
                  <c:x val="0.1091987808919532"/>
                  <c:y val="-2.287288450041123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6F3-486D-8CA7-3051C79CCDA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(グラフ入り)'!$B$420:$B$424</c:f>
              <c:strCache>
                <c:ptCount val="5"/>
                <c:pt idx="0">
                  <c:v>１ヵ月</c:v>
                </c:pt>
                <c:pt idx="1">
                  <c:v>２ヵ月</c:v>
                </c:pt>
                <c:pt idx="2">
                  <c:v>３ヵ月</c:v>
                </c:pt>
                <c:pt idx="3">
                  <c:v>４ヵ月以上</c:v>
                </c:pt>
                <c:pt idx="4">
                  <c:v>その他</c:v>
                </c:pt>
              </c:strCache>
            </c:strRef>
          </c:cat>
          <c:val>
            <c:numRef>
              <c:f>' R1結果 (グラフ入り)'!$D$420:$D$424</c:f>
              <c:numCache>
                <c:formatCode>General</c:formatCode>
                <c:ptCount val="5"/>
                <c:pt idx="0">
                  <c:v>137</c:v>
                </c:pt>
                <c:pt idx="1">
                  <c:v>14</c:v>
                </c:pt>
                <c:pt idx="2">
                  <c:v>3</c:v>
                </c:pt>
                <c:pt idx="3">
                  <c:v>1</c:v>
                </c:pt>
                <c:pt idx="4">
                  <c:v>1</c:v>
                </c:pt>
              </c:numCache>
            </c:numRef>
          </c:val>
          <c:extLst>
            <c:ext xmlns:c16="http://schemas.microsoft.com/office/drawing/2014/chart" uri="{C3380CC4-5D6E-409C-BE32-E72D297353CC}">
              <c16:uniqueId val="{00000006-86F3-486D-8CA7-3051C79CCDA7}"/>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 R1結果 (グラフ入り)'!$E$419</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8-86F3-486D-8CA7-3051C79CCD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86F3-486D-8CA7-3051C79CCD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5F9A-43C5-96FE-1D28982CFB5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5F9A-43C5-96FE-1D28982CFB5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C-86F3-486D-8CA7-3051C79CCD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 R1結果 (グラフ入り)'!$B$420:$B$424</c15:sqref>
                        </c15:formulaRef>
                      </c:ext>
                    </c:extLst>
                    <c:strCache>
                      <c:ptCount val="5"/>
                      <c:pt idx="0">
                        <c:v>１ヵ月</c:v>
                      </c:pt>
                      <c:pt idx="1">
                        <c:v>２ヵ月</c:v>
                      </c:pt>
                      <c:pt idx="2">
                        <c:v>３ヵ月</c:v>
                      </c:pt>
                      <c:pt idx="3">
                        <c:v>４ヵ月以上</c:v>
                      </c:pt>
                      <c:pt idx="4">
                        <c:v>その他</c:v>
                      </c:pt>
                    </c:strCache>
                  </c:strRef>
                </c:cat>
                <c:val>
                  <c:numRef>
                    <c:extLst>
                      <c:ext uri="{02D57815-91ED-43cb-92C2-25804820EDAC}">
                        <c15:formulaRef>
                          <c15:sqref>' R1結果 (グラフ入り)'!$E$420:$E$424</c15:sqref>
                        </c15:formulaRef>
                      </c:ext>
                    </c:extLst>
                    <c:numCache>
                      <c:formatCode>\(0.0%\)</c:formatCode>
                      <c:ptCount val="5"/>
                      <c:pt idx="0">
                        <c:v>0.87820512820512819</c:v>
                      </c:pt>
                      <c:pt idx="1">
                        <c:v>8.9743589743589744E-2</c:v>
                      </c:pt>
                      <c:pt idx="2">
                        <c:v>1.9230769230769232E-2</c:v>
                      </c:pt>
                      <c:pt idx="3">
                        <c:v>6.41025641025641E-3</c:v>
                      </c:pt>
                      <c:pt idx="4">
                        <c:v>6.41025641025641E-3</c:v>
                      </c:pt>
                    </c:numCache>
                  </c:numRef>
                </c:val>
                <c:extLst>
                  <c:ext xmlns:c16="http://schemas.microsoft.com/office/drawing/2014/chart" uri="{C3380CC4-5D6E-409C-BE32-E72D297353CC}">
                    <c16:uniqueId val="{0000000D-86F3-486D-8CA7-3051C79CCDA7}"/>
                  </c:ext>
                </c:extLst>
              </c15:ser>
            </c15:filteredPieSeries>
          </c:ext>
        </c:extLst>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 R1結果 (グラフ入り)'!$D$204</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05E-4302-B5E3-CA0F6192F4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05E-4302-B5E3-CA0F6192F4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05E-4302-B5E3-CA0F6192F4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05E-4302-B5E3-CA0F6192F40C}"/>
              </c:ext>
            </c:extLst>
          </c:dPt>
          <c:dLbls>
            <c:dLbl>
              <c:idx val="1"/>
              <c:layout>
                <c:manualLayout>
                  <c:x val="-0.1683040123829454"/>
                  <c:y val="-0.10810340528555228"/>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3278335323141039"/>
                      <c:h val="0.25459342214977249"/>
                    </c:manualLayout>
                  </c15:layout>
                </c:ext>
                <c:ext xmlns:c16="http://schemas.microsoft.com/office/drawing/2014/chart" uri="{C3380CC4-5D6E-409C-BE32-E72D297353CC}">
                  <c16:uniqueId val="{00000003-505E-4302-B5E3-CA0F6192F40C}"/>
                </c:ext>
              </c:extLst>
            </c:dLbl>
            <c:dLbl>
              <c:idx val="2"/>
              <c:layout>
                <c:manualLayout>
                  <c:x val="0.19074471424810302"/>
                  <c:y val="0.10399057319580995"/>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89640002850716"/>
                      <c:h val="0.25459342214977249"/>
                    </c:manualLayout>
                  </c15:layout>
                </c:ext>
                <c:ext xmlns:c16="http://schemas.microsoft.com/office/drawing/2014/chart" uri="{C3380CC4-5D6E-409C-BE32-E72D297353CC}">
                  <c16:uniqueId val="{00000005-505E-4302-B5E3-CA0F6192F40C}"/>
                </c:ext>
              </c:extLst>
            </c:dLbl>
            <c:dLbl>
              <c:idx val="3"/>
              <c:layout>
                <c:manualLayout>
                  <c:x val="-1.5227334631223277E-2"/>
                  <c:y val="4.8920108833076887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175663483114743"/>
                      <c:h val="0.25459356136200928"/>
                    </c:manualLayout>
                  </c15:layout>
                </c:ext>
                <c:ext xmlns:c16="http://schemas.microsoft.com/office/drawing/2014/chart" uri="{C3380CC4-5D6E-409C-BE32-E72D297353CC}">
                  <c16:uniqueId val="{00000007-505E-4302-B5E3-CA0F6192F40C}"/>
                </c:ext>
              </c:extLst>
            </c:dLbl>
            <c:numFmt formatCode="0.0%" sourceLinked="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15:layout/>
              </c:ext>
            </c:extLst>
          </c:dLbls>
          <c:cat>
            <c:strRef>
              <c:f>' R1結果 (グラフ入り)'!$B$205:$C$208</c:f>
              <c:strCache>
                <c:ptCount val="4"/>
                <c:pt idx="0">
                  <c:v>週40時間未満</c:v>
                </c:pt>
                <c:pt idx="1">
                  <c:v>週40～60時間</c:v>
                </c:pt>
                <c:pt idx="2">
                  <c:v>週60～80時間</c:v>
                </c:pt>
                <c:pt idx="3">
                  <c:v>週80時間以上</c:v>
                </c:pt>
              </c:strCache>
            </c:strRef>
          </c:cat>
          <c:val>
            <c:numRef>
              <c:f>' R1結果 (グラフ入り)'!$D$205:$D$208</c:f>
              <c:numCache>
                <c:formatCode>General</c:formatCode>
                <c:ptCount val="4"/>
                <c:pt idx="0">
                  <c:v>1</c:v>
                </c:pt>
                <c:pt idx="1">
                  <c:v>189</c:v>
                </c:pt>
                <c:pt idx="2">
                  <c:v>100</c:v>
                </c:pt>
                <c:pt idx="3">
                  <c:v>20</c:v>
                </c:pt>
              </c:numCache>
            </c:numRef>
          </c:val>
          <c:extLst>
            <c:ext xmlns:c16="http://schemas.microsoft.com/office/drawing/2014/chart" uri="{C3380CC4-5D6E-409C-BE32-E72D297353CC}">
              <c16:uniqueId val="{00000008-505E-4302-B5E3-CA0F6192F40C}"/>
            </c:ext>
          </c:extLst>
        </c:ser>
        <c:ser>
          <c:idx val="1"/>
          <c:order val="1"/>
          <c:tx>
            <c:strRef>
              <c:f>' R1結果 (グラフ入り)'!$E$204</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505E-4302-B5E3-CA0F6192F4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505E-4302-B5E3-CA0F6192F4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505E-4302-B5E3-CA0F6192F4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505E-4302-B5E3-CA0F6192F40C}"/>
              </c:ext>
            </c:extLst>
          </c:dPt>
          <c:dLbls>
            <c:spPr>
              <a:solidFill>
                <a:sysClr val="window" lastClr="FFFFFF"/>
              </a:solidFill>
              <a:ln>
                <a:solidFill>
                  <a:sysClr val="windowText" lastClr="000000">
                    <a:lumMod val="65000"/>
                    <a:lumOff val="35000"/>
                  </a:sysClr>
                </a:solidFill>
              </a:ln>
              <a:effectLst/>
            </c:sp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 R1結果 (グラフ入り)'!$B$205:$C$208</c:f>
              <c:strCache>
                <c:ptCount val="4"/>
                <c:pt idx="0">
                  <c:v>週40時間未満</c:v>
                </c:pt>
                <c:pt idx="1">
                  <c:v>週40～60時間</c:v>
                </c:pt>
                <c:pt idx="2">
                  <c:v>週60～80時間</c:v>
                </c:pt>
                <c:pt idx="3">
                  <c:v>週80時間以上</c:v>
                </c:pt>
              </c:strCache>
            </c:strRef>
          </c:cat>
          <c:val>
            <c:numRef>
              <c:f>' R1結果 (グラフ入り)'!$E$205:$E$208</c:f>
              <c:numCache>
                <c:formatCode>\(0.0%\)</c:formatCode>
                <c:ptCount val="4"/>
                <c:pt idx="0">
                  <c:v>3.2258064516129032E-3</c:v>
                </c:pt>
                <c:pt idx="1">
                  <c:v>0.60967741935483866</c:v>
                </c:pt>
                <c:pt idx="2">
                  <c:v>0.32258064516129031</c:v>
                </c:pt>
                <c:pt idx="3">
                  <c:v>6.4516129032258063E-2</c:v>
                </c:pt>
              </c:numCache>
            </c:numRef>
          </c:val>
          <c:extLst>
            <c:ext xmlns:c16="http://schemas.microsoft.com/office/drawing/2014/chart" uri="{C3380CC4-5D6E-409C-BE32-E72D297353CC}">
              <c16:uniqueId val="{00000011-505E-4302-B5E3-CA0F6192F40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083333333333326"/>
          <c:y val="0.22453703703703706"/>
          <c:w val="0.46388888888888902"/>
          <c:h val="0.7731481481481482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0AF-4AB1-9328-EDF063D79D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0AF-4AB1-9328-EDF063D79D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0AF-4AB1-9328-EDF063D79D5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0AF-4AB1-9328-EDF063D79D5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0AF-4AB1-9328-EDF063D79D5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0AF-4AB1-9328-EDF063D79D59}"/>
              </c:ext>
            </c:extLst>
          </c:dPt>
          <c:dLbls>
            <c:dLbl>
              <c:idx val="2"/>
              <c:layout>
                <c:manualLayout>
                  <c:x val="0.1442878157914948"/>
                  <c:y val="-0.13689351319000054"/>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4147472600084616"/>
                      <c:h val="0.17486856037935639"/>
                    </c:manualLayout>
                  </c15:layout>
                </c:ext>
                <c:ext xmlns:c16="http://schemas.microsoft.com/office/drawing/2014/chart" uri="{C3380CC4-5D6E-409C-BE32-E72D297353CC}">
                  <c16:uniqueId val="{00000005-60AF-4AB1-9328-EDF063D79D59}"/>
                </c:ext>
              </c:extLst>
            </c:dLbl>
            <c:dLbl>
              <c:idx val="3"/>
              <c:layout>
                <c:manualLayout>
                  <c:x val="0.12264464342277054"/>
                  <c:y val="9.1755259886745544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468840421311333"/>
                      <c:h val="0.25024630541871923"/>
                    </c:manualLayout>
                  </c15:layout>
                </c:ext>
                <c:ext xmlns:c16="http://schemas.microsoft.com/office/drawing/2014/chart" uri="{C3380CC4-5D6E-409C-BE32-E72D297353CC}">
                  <c16:uniqueId val="{00000007-60AF-4AB1-9328-EDF063D79D59}"/>
                </c:ext>
              </c:extLst>
            </c:dLbl>
            <c:dLbl>
              <c:idx val="4"/>
              <c:layout>
                <c:manualLayout>
                  <c:x val="-1.9537285493881073E-2"/>
                  <c:y val="1.71248100916164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60AF-4AB1-9328-EDF063D79D5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(グラフ入り)'!$M$371:$M$376</c:f>
              <c:strCache>
                <c:ptCount val="6"/>
                <c:pt idx="0">
                  <c:v>給与等の処遇の向上</c:v>
                </c:pt>
                <c:pt idx="1">
                  <c:v>指導体制の充実、熱心な指導医</c:v>
                </c:pt>
                <c:pt idx="2">
                  <c:v>施設や設備の充実</c:v>
                </c:pt>
                <c:pt idx="3">
                  <c:v>プログラムの充実</c:v>
                </c:pt>
                <c:pt idx="4">
                  <c:v>多くの手技を経験できること</c:v>
                </c:pt>
                <c:pt idx="5">
                  <c:v>多くの症例を経験できること</c:v>
                </c:pt>
              </c:strCache>
            </c:strRef>
          </c:cat>
          <c:val>
            <c:numRef>
              <c:f>' R1結果 (グラフ入り)'!$N$371:$N$376</c:f>
              <c:numCache>
                <c:formatCode>0.000</c:formatCode>
                <c:ptCount val="6"/>
                <c:pt idx="0">
                  <c:v>0.32500000000000001</c:v>
                </c:pt>
                <c:pt idx="1">
                  <c:v>0.25</c:v>
                </c:pt>
                <c:pt idx="2">
                  <c:v>0.15</c:v>
                </c:pt>
                <c:pt idx="3">
                  <c:v>0.125</c:v>
                </c:pt>
                <c:pt idx="4">
                  <c:v>0.1</c:v>
                </c:pt>
                <c:pt idx="5">
                  <c:v>0.05</c:v>
                </c:pt>
              </c:numCache>
            </c:numRef>
          </c:val>
          <c:extLst>
            <c:ext xmlns:c16="http://schemas.microsoft.com/office/drawing/2014/chart" uri="{C3380CC4-5D6E-409C-BE32-E72D297353CC}">
              <c16:uniqueId val="{00000010-60AF-4AB1-9328-EDF063D79D59}"/>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312327658182746"/>
          <c:y val="0.25318047396770338"/>
          <c:w val="0.41375344683634496"/>
          <c:h val="0.72518023802948706"/>
        </c:manualLayout>
      </c:layout>
      <c:pieChart>
        <c:varyColors val="1"/>
        <c:ser>
          <c:idx val="0"/>
          <c:order val="0"/>
          <c:tx>
            <c:strRef>
              <c:f>' R1結果 (グラフ入り)'!$D$120</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5C-48C0-A117-270EF09605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5C-48C0-A117-270EF09605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5C-48C0-A117-270EF096051B}"/>
              </c:ext>
            </c:extLst>
          </c:dPt>
          <c:dLbls>
            <c:dLbl>
              <c:idx val="0"/>
              <c:layout>
                <c:manualLayout>
                  <c:x val="-0.18845433349130228"/>
                  <c:y val="-0.1593902069553513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D5C-48C0-A117-270EF096051B}"/>
                </c:ext>
              </c:extLst>
            </c:dLbl>
            <c:dLbl>
              <c:idx val="1"/>
              <c:layout>
                <c:manualLayout>
                  <c:x val="0.15007667581369125"/>
                  <c:y val="0.1017740945200668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D5C-48C0-A117-270EF096051B}"/>
                </c:ext>
              </c:extLst>
            </c:dLbl>
            <c:dLbl>
              <c:idx val="2"/>
              <c:layout>
                <c:manualLayout>
                  <c:x val="-8.2432884511712087E-2"/>
                  <c:y val="8.5125436016504942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497473059377216"/>
                      <c:h val="0.30907370120033567"/>
                    </c:manualLayout>
                  </c15:layout>
                </c:ext>
                <c:ext xmlns:c16="http://schemas.microsoft.com/office/drawing/2014/chart" uri="{C3380CC4-5D6E-409C-BE32-E72D297353CC}">
                  <c16:uniqueId val="{00000005-DD5C-48C0-A117-270EF096051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(グラフ入り)'!$B$121:$C$123</c:f>
              <c:strCache>
                <c:ptCount val="3"/>
                <c:pt idx="0">
                  <c:v>道内中心に考えていた</c:v>
                </c:pt>
                <c:pt idx="1">
                  <c:v>道内と道外の両方</c:v>
                </c:pt>
                <c:pt idx="2">
                  <c:v>道外中心に考えていた</c:v>
                </c:pt>
              </c:strCache>
            </c:strRef>
          </c:cat>
          <c:val>
            <c:numRef>
              <c:f>' R1結果 (グラフ入り)'!$D$121:$D$123</c:f>
              <c:numCache>
                <c:formatCode>General</c:formatCode>
                <c:ptCount val="3"/>
                <c:pt idx="0">
                  <c:v>224</c:v>
                </c:pt>
                <c:pt idx="1">
                  <c:v>89</c:v>
                </c:pt>
                <c:pt idx="2">
                  <c:v>12</c:v>
                </c:pt>
              </c:numCache>
            </c:numRef>
          </c:val>
          <c:extLst>
            <c:ext xmlns:c16="http://schemas.microsoft.com/office/drawing/2014/chart" uri="{C3380CC4-5D6E-409C-BE32-E72D297353CC}">
              <c16:uniqueId val="{00000008-DD5C-48C0-A117-270EF096051B}"/>
            </c:ext>
          </c:extLst>
        </c:ser>
        <c:ser>
          <c:idx val="1"/>
          <c:order val="1"/>
          <c:tx>
            <c:strRef>
              <c:f>' R1結果 (グラフ入り)'!$E$120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DD5C-48C0-A117-270EF09605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DD5C-48C0-A117-270EF09605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DD5C-48C0-A117-270EF09605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DD5C-48C0-A117-270EF09605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(グラフ入り)'!$B$121:$C$123</c:f>
              <c:strCache>
                <c:ptCount val="3"/>
                <c:pt idx="0">
                  <c:v>道内中心に考えていた</c:v>
                </c:pt>
                <c:pt idx="1">
                  <c:v>道内と道外の両方</c:v>
                </c:pt>
                <c:pt idx="2">
                  <c:v>道外中心に考えていた</c:v>
                </c:pt>
              </c:strCache>
            </c:strRef>
          </c:cat>
          <c:val>
            <c:numRef>
              <c:f>' R1結果 (グラフ入り)'!$E$121:$E$124</c:f>
              <c:numCache>
                <c:formatCode>\(0.0%\)</c:formatCode>
                <c:ptCount val="4"/>
                <c:pt idx="0">
                  <c:v>0.6892307692307692</c:v>
                </c:pt>
                <c:pt idx="1">
                  <c:v>0.27384615384615385</c:v>
                </c:pt>
                <c:pt idx="2">
                  <c:v>3.6923076923076927E-2</c:v>
                </c:pt>
                <c:pt idx="3">
                  <c:v>0</c:v>
                </c:pt>
              </c:numCache>
            </c:numRef>
          </c:val>
          <c:extLst>
            <c:ext xmlns:c16="http://schemas.microsoft.com/office/drawing/2014/chart" uri="{C3380CC4-5D6E-409C-BE32-E72D297353CC}">
              <c16:uniqueId val="{00000011-DD5C-48C0-A117-270EF096051B}"/>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975009687458"/>
          <c:y val="0.21554552928934564"/>
          <c:w val="0.47976388454606339"/>
          <c:h val="0.7552984523108233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7F6-4F52-A6E1-7F90F719613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7F6-4F52-A6E1-7F90F719613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7F6-4F52-A6E1-7F90F719613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7F6-4F52-A6E1-7F90F719613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7F6-4F52-A6E1-7F90F719613A}"/>
              </c:ext>
            </c:extLst>
          </c:dPt>
          <c:dLbls>
            <c:dLbl>
              <c:idx val="0"/>
              <c:layout>
                <c:manualLayout>
                  <c:x val="-5.7634470556294497E-2"/>
                  <c:y val="0.16756150685165916"/>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190738721363479"/>
                      <c:h val="0.31451955271299953"/>
                    </c:manualLayout>
                  </c15:layout>
                </c:ext>
                <c:ext xmlns:c16="http://schemas.microsoft.com/office/drawing/2014/chart" uri="{C3380CC4-5D6E-409C-BE32-E72D297353CC}">
                  <c16:uniqueId val="{00000001-47F6-4F52-A6E1-7F90F719613A}"/>
                </c:ext>
              </c:extLst>
            </c:dLbl>
            <c:dLbl>
              <c:idx val="1"/>
              <c:layout>
                <c:manualLayout>
                  <c:x val="0.17835724086705851"/>
                  <c:y val="-6.534173551463021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429743625253171"/>
                      <c:h val="0.29692695936591695"/>
                    </c:manualLayout>
                  </c15:layout>
                </c:ext>
                <c:ext xmlns:c16="http://schemas.microsoft.com/office/drawing/2014/chart" uri="{C3380CC4-5D6E-409C-BE32-E72D297353CC}">
                  <c16:uniqueId val="{00000003-47F6-4F52-A6E1-7F90F719613A}"/>
                </c:ext>
              </c:extLst>
            </c:dLbl>
            <c:dLbl>
              <c:idx val="2"/>
              <c:layout>
                <c:manualLayout>
                  <c:x val="-8.2572666661811997E-2"/>
                  <c:y val="0.26904648795938141"/>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9826717676181902"/>
                      <c:h val="0.25398033443039192"/>
                    </c:manualLayout>
                  </c15:layout>
                </c:ext>
                <c:ext xmlns:c16="http://schemas.microsoft.com/office/drawing/2014/chart" uri="{C3380CC4-5D6E-409C-BE32-E72D297353CC}">
                  <c16:uniqueId val="{00000005-47F6-4F52-A6E1-7F90F719613A}"/>
                </c:ext>
              </c:extLst>
            </c:dLbl>
            <c:dLbl>
              <c:idx val="3"/>
              <c:layout>
                <c:manualLayout>
                  <c:x val="-0.25432421382895387"/>
                  <c:y val="6.079793289065294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3814408279414254"/>
                      <c:h val="0.31451955271299953"/>
                    </c:manualLayout>
                  </c15:layout>
                </c:ext>
                <c:ext xmlns:c16="http://schemas.microsoft.com/office/drawing/2014/chart" uri="{C3380CC4-5D6E-409C-BE32-E72D297353CC}">
                  <c16:uniqueId val="{00000007-47F6-4F52-A6E1-7F90F71961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(グラフ入り)'!$M$460:$M$464</c:f>
              <c:strCache>
                <c:ptCount val="5"/>
                <c:pt idx="0">
                  <c:v>大学病院以外の病院（臨床研修病院を含む）</c:v>
                </c:pt>
                <c:pt idx="1">
                  <c:v>卒業した大学の大学病院</c:v>
                </c:pt>
                <c:pt idx="2">
                  <c:v>卒業した大学以外の大学病院</c:v>
                </c:pt>
                <c:pt idx="3">
                  <c:v>臨床医以外の進路（基礎医学、行政機関等）</c:v>
                </c:pt>
                <c:pt idx="4">
                  <c:v>その他</c:v>
                </c:pt>
              </c:strCache>
            </c:strRef>
          </c:cat>
          <c:val>
            <c:numRef>
              <c:f>' R1結果 (グラフ入り)'!$N$460:$N$464</c:f>
              <c:numCache>
                <c:formatCode>General</c:formatCode>
                <c:ptCount val="5"/>
                <c:pt idx="0">
                  <c:v>109</c:v>
                </c:pt>
                <c:pt idx="1">
                  <c:v>137</c:v>
                </c:pt>
                <c:pt idx="2">
                  <c:v>69</c:v>
                </c:pt>
                <c:pt idx="3">
                  <c:v>3</c:v>
                </c:pt>
                <c:pt idx="4">
                  <c:v>4</c:v>
                </c:pt>
              </c:numCache>
            </c:numRef>
          </c:val>
          <c:extLst>
            <c:ext xmlns:c16="http://schemas.microsoft.com/office/drawing/2014/chart" uri="{C3380CC4-5D6E-409C-BE32-E72D297353CC}">
              <c16:uniqueId val="{0000000C-47F6-4F52-A6E1-7F90F719613A}"/>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975009687458"/>
          <c:y val="0.21554552928934564"/>
          <c:w val="0.47976388454606339"/>
          <c:h val="0.7552984523108233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55-4E7F-BEF4-7068D32C50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55-4E7F-BEF4-7068D32C50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A55-4E7F-BEF4-7068D32C50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A55-4E7F-BEF4-7068D32C50EB}"/>
              </c:ext>
            </c:extLst>
          </c:dPt>
          <c:dLbls>
            <c:dLbl>
              <c:idx val="0"/>
              <c:layout>
                <c:manualLayout>
                  <c:x val="-0.12030903989634754"/>
                  <c:y val="-0.1934052627847796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05873329329628"/>
                      <c:h val="0.27622979072229037"/>
                    </c:manualLayout>
                  </c15:layout>
                </c:ext>
                <c:ext xmlns:c16="http://schemas.microsoft.com/office/drawing/2014/chart" uri="{C3380CC4-5D6E-409C-BE32-E72D297353CC}">
                  <c16:uniqueId val="{00000001-EA55-4E7F-BEF4-7068D32C50EB}"/>
                </c:ext>
              </c:extLst>
            </c:dLbl>
            <c:dLbl>
              <c:idx val="1"/>
              <c:layout>
                <c:manualLayout>
                  <c:x val="4.5910561126861107E-2"/>
                  <c:y val="5.9123825293080863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726926872009707"/>
                      <c:h val="0.29020037955673833"/>
                    </c:manualLayout>
                  </c15:layout>
                </c:ext>
                <c:ext xmlns:c16="http://schemas.microsoft.com/office/drawing/2014/chart" uri="{C3380CC4-5D6E-409C-BE32-E72D297353CC}">
                  <c16:uniqueId val="{00000003-EA55-4E7F-BEF4-7068D32C50EB}"/>
                </c:ext>
              </c:extLst>
            </c:dLbl>
            <c:dLbl>
              <c:idx val="2"/>
              <c:layout>
                <c:manualLayout>
                  <c:x val="2.6653492611564979E-3"/>
                  <c:y val="5.9919525497037593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07341961274137"/>
                      <c:h val="0.22966116127413069"/>
                    </c:manualLayout>
                  </c15:layout>
                </c:ext>
                <c:ext xmlns:c16="http://schemas.microsoft.com/office/drawing/2014/chart" uri="{C3380CC4-5D6E-409C-BE32-E72D297353CC}">
                  <c16:uniqueId val="{00000005-EA55-4E7F-BEF4-7068D32C50E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(グラフ入り)'!$M$513:$M$516</c:f>
              <c:strCache>
                <c:ptCount val="4"/>
                <c:pt idx="0">
                  <c:v>道内を中心に考えている</c:v>
                </c:pt>
                <c:pt idx="1">
                  <c:v>道内と道外の両方とも考えている</c:v>
                </c:pt>
                <c:pt idx="2">
                  <c:v>道外を中心に考えている</c:v>
                </c:pt>
                <c:pt idx="3">
                  <c:v>その他</c:v>
                </c:pt>
              </c:strCache>
            </c:strRef>
          </c:cat>
          <c:val>
            <c:numRef>
              <c:f>' R1結果 (グラフ入り)'!$N$513:$N$516</c:f>
              <c:numCache>
                <c:formatCode>0.000</c:formatCode>
                <c:ptCount val="4"/>
                <c:pt idx="0">
                  <c:v>0.74303405572755421</c:v>
                </c:pt>
                <c:pt idx="1">
                  <c:v>0.13622291021671826</c:v>
                </c:pt>
                <c:pt idx="2">
                  <c:v>0.11455108359133127</c:v>
                </c:pt>
                <c:pt idx="3">
                  <c:v>6.1919504643962852E-3</c:v>
                </c:pt>
              </c:numCache>
            </c:numRef>
          </c:val>
          <c:extLst>
            <c:ext xmlns:c16="http://schemas.microsoft.com/office/drawing/2014/chart" uri="{C3380CC4-5D6E-409C-BE32-E72D297353CC}">
              <c16:uniqueId val="{00000008-EA55-4E7F-BEF4-7068D32C50EB}"/>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312240082587886"/>
          <c:y val="0.12317416100884526"/>
          <c:w val="0.40567005395512001"/>
          <c:h val="0.74462992125984273"/>
        </c:manualLayout>
      </c:layout>
      <c:pieChart>
        <c:varyColors val="1"/>
        <c:ser>
          <c:idx val="0"/>
          <c:order val="0"/>
          <c:tx>
            <c:strRef>
              <c:f>' R1結果 (グラフ入り)'!$F$538</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8FA-4D3F-A31D-06C2E02861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8FA-4D3F-A31D-06C2E02861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8FA-4D3F-A31D-06C2E02861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8FA-4D3F-A31D-06C2E02861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8FA-4D3F-A31D-06C2E02861CB}"/>
              </c:ext>
            </c:extLst>
          </c:dPt>
          <c:dLbls>
            <c:dLbl>
              <c:idx val="0"/>
              <c:layout>
                <c:manualLayout>
                  <c:x val="-0.16392673058753038"/>
                  <c:y val="0.17911090857571854"/>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950322239092951"/>
                      <c:h val="0.19813553373570547"/>
                    </c:manualLayout>
                  </c15:layout>
                </c:ext>
                <c:ext xmlns:c16="http://schemas.microsoft.com/office/drawing/2014/chart" uri="{C3380CC4-5D6E-409C-BE32-E72D297353CC}">
                  <c16:uniqueId val="{00000001-58FA-4D3F-A31D-06C2E02861CB}"/>
                </c:ext>
              </c:extLst>
            </c:dLbl>
            <c:dLbl>
              <c:idx val="1"/>
              <c:layout>
                <c:manualLayout>
                  <c:x val="-7.0495890670323538E-2"/>
                  <c:y val="-9.539750839735941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道外の後期研修</a:t>
                    </a:r>
                  </a:p>
                  <a:p>
                    <a:pPr>
                      <a:defRPr/>
                    </a:pPr>
                    <a:r>
                      <a:rPr lang="ja-JP" altLang="en-US" baseline="0"/>
                      <a:t>プログラムが</a:t>
                    </a:r>
                  </a:p>
                  <a:p>
                    <a:pPr>
                      <a:defRPr/>
                    </a:pPr>
                    <a:r>
                      <a:rPr lang="ja-JP" altLang="en-US" baseline="0"/>
                      <a:t>魅力的だから
</a:t>
                    </a:r>
                    <a:fld id="{C8BDFC7A-69D9-49BF-8073-B61DCCA76B4A}"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0861056679521914"/>
                      <c:h val="0.30784266839266883"/>
                    </c:manualLayout>
                  </c15:layout>
                  <c15:dlblFieldTable/>
                  <c15:showDataLabelsRange val="0"/>
                </c:ext>
                <c:ext xmlns:c16="http://schemas.microsoft.com/office/drawing/2014/chart" uri="{C3380CC4-5D6E-409C-BE32-E72D297353CC}">
                  <c16:uniqueId val="{00000003-58FA-4D3F-A31D-06C2E02861CB}"/>
                </c:ext>
              </c:extLst>
            </c:dLbl>
            <c:dLbl>
              <c:idx val="2"/>
              <c:layout>
                <c:manualLayout>
                  <c:x val="8.8909635187847225E-2"/>
                  <c:y val="1.828890421814731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sz="900" b="0" i="0" u="none" strike="noStrike" kern="1200" baseline="0">
                        <a:solidFill>
                          <a:sysClr val="windowText" lastClr="000000">
                            <a:lumMod val="75000"/>
                            <a:lumOff val="25000"/>
                          </a:sysClr>
                        </a:solidFill>
                      </a:rPr>
                      <a:t>都市部で研修</a:t>
                    </a:r>
                  </a:p>
                  <a:p>
                    <a:pPr>
                      <a:defRPr/>
                    </a:pPr>
                    <a:r>
                      <a:rPr lang="ja-JP" altLang="en-US" sz="900" b="0" i="0" u="none" strike="noStrike" kern="1200" baseline="0">
                        <a:solidFill>
                          <a:sysClr val="windowText" lastClr="000000">
                            <a:lumMod val="75000"/>
                            <a:lumOff val="25000"/>
                          </a:sysClr>
                        </a:solidFill>
                      </a:rPr>
                      <a:t>したいから</a:t>
                    </a:r>
                  </a:p>
                  <a:p>
                    <a:pPr>
                      <a:defRPr/>
                    </a:pPr>
                    <a:fld id="{18D33673-70FE-40DE-9E44-9DC2C80EF108}" type="PERCENTAGE">
                      <a:rPr lang="en-US" altLang="ja-JP"/>
                      <a:pPr>
                        <a:defRPr/>
                      </a:pPr>
                      <a:t>[パーセンテージ]</a:t>
                    </a:fld>
                    <a:endParaRPr lang="ja-JP" altLang="en-US"/>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753999036775334"/>
                      <c:h val="0.25643401108964731"/>
                    </c:manualLayout>
                  </c15:layout>
                  <c15:dlblFieldTable/>
                  <c15:showDataLabelsRange val="0"/>
                </c:ext>
                <c:ext xmlns:c16="http://schemas.microsoft.com/office/drawing/2014/chart" uri="{C3380CC4-5D6E-409C-BE32-E72D297353CC}">
                  <c16:uniqueId val="{00000005-58FA-4D3F-A31D-06C2E02861CB}"/>
                </c:ext>
              </c:extLst>
            </c:dLbl>
            <c:dLbl>
              <c:idx val="3"/>
              <c:layout>
                <c:manualLayout>
                  <c:x val="-3.3090168123145886E-3"/>
                  <c:y val="8.903099751323810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A2EE5D0-FDA1-4547-BA73-F05C2BB01C0F}" type="CATEGORYNAME">
                      <a:rPr lang="ja-JP" altLang="en-US" sz="800" b="0" i="0" u="none" strike="noStrike" kern="1200" baseline="0">
                        <a:solidFill>
                          <a:sysClr val="windowText" lastClr="000000">
                            <a:lumMod val="75000"/>
                            <a:lumOff val="25000"/>
                          </a:sysClr>
                        </a:solidFill>
                      </a:rPr>
                      <a:pPr>
                        <a:defRPr/>
                      </a:pPr>
                      <a:t>[分類名]</a:t>
                    </a:fld>
                    <a:endParaRPr lang="ja-JP" altLang="en-US" baseline="0"/>
                  </a:p>
                  <a:p>
                    <a:pPr>
                      <a:defRPr/>
                    </a:pPr>
                    <a:fld id="{D2EEF647-7894-428F-9A6E-2869DD051BC9}" type="PERCENTAGE">
                      <a:rPr lang="en-US" altLang="ja-JP"/>
                      <a:pPr>
                        <a:defRPr/>
                      </a:pPr>
                      <a:t>[パーセンテージ]</a:t>
                    </a:fld>
                    <a:endParaRPr lang="ja-JP" altLang="en-US"/>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853631209949887"/>
                      <c:h val="0.23735450941017544"/>
                    </c:manualLayout>
                  </c15:layout>
                  <c15:dlblFieldTable/>
                  <c15:showDataLabelsRange val="0"/>
                </c:ext>
                <c:ext xmlns:c16="http://schemas.microsoft.com/office/drawing/2014/chart" uri="{C3380CC4-5D6E-409C-BE32-E72D297353CC}">
                  <c16:uniqueId val="{00000007-58FA-4D3F-A31D-06C2E02861CB}"/>
                </c:ext>
              </c:extLst>
            </c:dLbl>
            <c:dLbl>
              <c:idx val="4"/>
              <c:layout>
                <c:manualLayout>
                  <c:x val="6.1034942629309287E-2"/>
                  <c:y val="0.1296112447204823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2050579405374205"/>
                      <c:h val="0.17852604589847051"/>
                    </c:manualLayout>
                  </c15:layout>
                </c:ext>
                <c:ext xmlns:c16="http://schemas.microsoft.com/office/drawing/2014/chart" uri="{C3380CC4-5D6E-409C-BE32-E72D297353CC}">
                  <c16:uniqueId val="{00000009-58FA-4D3F-A31D-06C2E02861C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(グラフ入り)'!$B$539:$E$543</c:f>
              <c:strCache>
                <c:ptCount val="5"/>
                <c:pt idx="0">
                  <c:v>地元・実家が道外</c:v>
                </c:pt>
                <c:pt idx="1">
                  <c:v>道外の後期研修プログラムが魅力的だから</c:v>
                </c:pt>
                <c:pt idx="2">
                  <c:v>都市部（東京等）で研修したいから</c:v>
                </c:pt>
                <c:pt idx="3">
                  <c:v>友人、恋人等が道外にいるから</c:v>
                </c:pt>
                <c:pt idx="4">
                  <c:v>その他</c:v>
                </c:pt>
              </c:strCache>
            </c:strRef>
          </c:cat>
          <c:val>
            <c:numRef>
              <c:f>' R1結果 (グラフ入り)'!$F$539:$F$543</c:f>
              <c:numCache>
                <c:formatCode>General</c:formatCode>
                <c:ptCount val="5"/>
                <c:pt idx="0">
                  <c:v>22</c:v>
                </c:pt>
                <c:pt idx="1">
                  <c:v>21</c:v>
                </c:pt>
                <c:pt idx="2">
                  <c:v>11</c:v>
                </c:pt>
                <c:pt idx="3">
                  <c:v>5</c:v>
                </c:pt>
                <c:pt idx="4">
                  <c:v>8</c:v>
                </c:pt>
              </c:numCache>
            </c:numRef>
          </c:val>
          <c:extLst>
            <c:ext xmlns:c16="http://schemas.microsoft.com/office/drawing/2014/chart" uri="{C3380CC4-5D6E-409C-BE32-E72D297353CC}">
              <c16:uniqueId val="{0000000A-58FA-4D3F-A31D-06C2E02861CB}"/>
            </c:ext>
          </c:extLst>
        </c:ser>
        <c:ser>
          <c:idx val="1"/>
          <c:order val="1"/>
          <c:tx>
            <c:strRef>
              <c:f>' R1結果 (グラフ入り)'!$G$538</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8FA-4D3F-A31D-06C2E02861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8FA-4D3F-A31D-06C2E02861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8FA-4D3F-A31D-06C2E02861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8FA-4D3F-A31D-06C2E02861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8FA-4D3F-A31D-06C2E0286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(グラフ入り)'!$B$539:$E$543</c:f>
              <c:strCache>
                <c:ptCount val="5"/>
                <c:pt idx="0">
                  <c:v>地元・実家が道外</c:v>
                </c:pt>
                <c:pt idx="1">
                  <c:v>道外の後期研修プログラムが魅力的だから</c:v>
                </c:pt>
                <c:pt idx="2">
                  <c:v>都市部（東京等）で研修したいから</c:v>
                </c:pt>
                <c:pt idx="3">
                  <c:v>友人、恋人等が道外にいるから</c:v>
                </c:pt>
                <c:pt idx="4">
                  <c:v>その他</c:v>
                </c:pt>
              </c:strCache>
            </c:strRef>
          </c:cat>
          <c:val>
            <c:numRef>
              <c:f>' R1結果 (グラフ入り)'!$G$539:$G$543</c:f>
              <c:numCache>
                <c:formatCode>\(0.0%\)</c:formatCode>
                <c:ptCount val="5"/>
                <c:pt idx="0">
                  <c:v>0.32835820895522388</c:v>
                </c:pt>
                <c:pt idx="1">
                  <c:v>0.31343283582089554</c:v>
                </c:pt>
                <c:pt idx="2">
                  <c:v>0.16417910447761194</c:v>
                </c:pt>
                <c:pt idx="3">
                  <c:v>7.4626865671641784E-2</c:v>
                </c:pt>
                <c:pt idx="4">
                  <c:v>0.11940298507462686</c:v>
                </c:pt>
              </c:numCache>
            </c:numRef>
          </c:val>
          <c:extLst>
            <c:ext xmlns:c16="http://schemas.microsoft.com/office/drawing/2014/chart" uri="{C3380CC4-5D6E-409C-BE32-E72D297353CC}">
              <c16:uniqueId val="{00000015-58FA-4D3F-A31D-06C2E02861CB}"/>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9698755033303581"/>
          <c:w val="0.3953866363438352"/>
          <c:h val="0.6113265136216875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58E-4C1C-8075-AC9C6688835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58E-4C1C-8075-AC9C66888353}"/>
              </c:ext>
            </c:extLst>
          </c:dPt>
          <c:dLbls>
            <c:dLbl>
              <c:idx val="0"/>
              <c:layout>
                <c:manualLayout>
                  <c:x val="-0.14233554960702224"/>
                  <c:y val="-0.1630898860696685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657894182019532"/>
                      <c:h val="0.30866764649866374"/>
                    </c:manualLayout>
                  </c15:layout>
                </c:ext>
                <c:ext xmlns:c16="http://schemas.microsoft.com/office/drawing/2014/chart" uri="{C3380CC4-5D6E-409C-BE32-E72D297353CC}">
                  <c16:uniqueId val="{00000001-D58E-4C1C-8075-AC9C66888353}"/>
                </c:ext>
              </c:extLst>
            </c:dLbl>
            <c:dLbl>
              <c:idx val="1"/>
              <c:layout>
                <c:manualLayout>
                  <c:x val="0.13108529464305946"/>
                  <c:y val="0.1954282836102928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684107655714466"/>
                      <c:h val="0.29194308365977562"/>
                    </c:manualLayout>
                  </c15:layout>
                </c:ext>
                <c:ext xmlns:c16="http://schemas.microsoft.com/office/drawing/2014/chart" uri="{C3380CC4-5D6E-409C-BE32-E72D297353CC}">
                  <c16:uniqueId val="{00000003-D58E-4C1C-8075-AC9C6688835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(グラフ入り)'!$M$637:$M$638</c:f>
              <c:strCache>
                <c:ptCount val="2"/>
                <c:pt idx="0">
                  <c:v>地域で勤務する意志はある</c:v>
                </c:pt>
                <c:pt idx="1">
                  <c:v>地域で勤務する意志はない</c:v>
                </c:pt>
              </c:strCache>
            </c:strRef>
          </c:cat>
          <c:val>
            <c:numRef>
              <c:f>' R1結果 (グラフ入り)'!$N$637:$N$638</c:f>
              <c:numCache>
                <c:formatCode>General</c:formatCode>
                <c:ptCount val="2"/>
                <c:pt idx="0">
                  <c:v>248</c:v>
                </c:pt>
                <c:pt idx="1">
                  <c:v>76</c:v>
                </c:pt>
              </c:numCache>
            </c:numRef>
          </c:val>
          <c:extLst>
            <c:ext xmlns:c16="http://schemas.microsoft.com/office/drawing/2014/chart" uri="{C3380CC4-5D6E-409C-BE32-E72D297353CC}">
              <c16:uniqueId val="{00000004-D58E-4C1C-8075-AC9C66888353}"/>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1460272024"/>
          <c:y val="0.29616214230577698"/>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FC-4817-96C6-CFF46A477A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CFC-4817-96C6-CFF46A477A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CFC-4817-96C6-CFF46A477A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CFC-4817-96C6-CFF46A477A3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CFC-4817-96C6-CFF46A477A3F}"/>
              </c:ext>
            </c:extLst>
          </c:dPt>
          <c:dLbls>
            <c:dLbl>
              <c:idx val="0"/>
              <c:layout>
                <c:manualLayout>
                  <c:x val="-0.21512964835237564"/>
                  <c:y val="2.890319625774523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２～４年程度</a:t>
                    </a:r>
                  </a:p>
                  <a:p>
                    <a:pPr>
                      <a:defRPr/>
                    </a:pPr>
                    <a:r>
                      <a:rPr lang="ja-JP" altLang="en-US"/>
                      <a:t>であれば地域</a:t>
                    </a:r>
                  </a:p>
                  <a:p>
                    <a:pPr>
                      <a:defRPr/>
                    </a:pPr>
                    <a:r>
                      <a:rPr lang="ja-JP" altLang="en-US"/>
                      <a:t>で勤務する</a:t>
                    </a:r>
                  </a:p>
                  <a:p>
                    <a:pPr>
                      <a:defRPr/>
                    </a:pPr>
                    <a:r>
                      <a:rPr lang="ja-JP" altLang="en-US"/>
                      <a:t>意志はある</a:t>
                    </a:r>
                    <a:r>
                      <a:rPr lang="ja-JP" altLang="en-US" baseline="0"/>
                      <a:t>
</a:t>
                    </a:r>
                    <a:fld id="{95C6078B-E17C-4B8E-BCBB-BFF8F4B412F5}"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9902111273015646"/>
                      <c:h val="0.34055303119728292"/>
                    </c:manualLayout>
                  </c15:layout>
                  <c15:dlblFieldTable/>
                  <c15:showDataLabelsRange val="0"/>
                </c:ext>
                <c:ext xmlns:c16="http://schemas.microsoft.com/office/drawing/2014/chart" uri="{C3380CC4-5D6E-409C-BE32-E72D297353CC}">
                  <c16:uniqueId val="{00000001-2CFC-4817-96C6-CFF46A477A3F}"/>
                </c:ext>
              </c:extLst>
            </c:dLbl>
            <c:dLbl>
              <c:idx val="1"/>
              <c:layout>
                <c:manualLayout>
                  <c:x val="0.19955254651158216"/>
                  <c:y val="-0.11011278863990254"/>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１年程度で</a:t>
                    </a:r>
                  </a:p>
                  <a:p>
                    <a:pPr>
                      <a:defRPr/>
                    </a:pPr>
                    <a:r>
                      <a:rPr lang="ja-JP" altLang="en-US"/>
                      <a:t>あれば地域</a:t>
                    </a:r>
                  </a:p>
                  <a:p>
                    <a:pPr>
                      <a:defRPr/>
                    </a:pPr>
                    <a:r>
                      <a:rPr lang="ja-JP" altLang="en-US"/>
                      <a:t>で勤務する</a:t>
                    </a:r>
                  </a:p>
                  <a:p>
                    <a:pPr>
                      <a:defRPr/>
                    </a:pPr>
                    <a:r>
                      <a:rPr lang="ja-JP" altLang="en-US"/>
                      <a:t>意志はある</a:t>
                    </a:r>
                    <a:r>
                      <a:rPr lang="ja-JP" altLang="en-US" baseline="0"/>
                      <a:t>
</a:t>
                    </a:r>
                    <a:fld id="{973F7329-9A19-4331-AC3E-440B2C2A52BF}"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737504752573449"/>
                      <c:h val="0.2836874778953557"/>
                    </c:manualLayout>
                  </c15:layout>
                  <c15:dlblFieldTable/>
                  <c15:showDataLabelsRange val="0"/>
                </c:ext>
                <c:ext xmlns:c16="http://schemas.microsoft.com/office/drawing/2014/chart" uri="{C3380CC4-5D6E-409C-BE32-E72D297353CC}">
                  <c16:uniqueId val="{00000003-2CFC-4817-96C6-CFF46A477A3F}"/>
                </c:ext>
              </c:extLst>
            </c:dLbl>
            <c:dLbl>
              <c:idx val="2"/>
              <c:layout>
                <c:manualLayout>
                  <c:x val="-5.1271544247561529E-2"/>
                  <c:y val="0.23779413530568549"/>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9671328382135792"/>
                      <c:h val="0.21892374678187901"/>
                    </c:manualLayout>
                  </c15:layout>
                </c:ext>
                <c:ext xmlns:c16="http://schemas.microsoft.com/office/drawing/2014/chart" uri="{C3380CC4-5D6E-409C-BE32-E72D297353CC}">
                  <c16:uniqueId val="{00000005-2CFC-4817-96C6-CFF46A477A3F}"/>
                </c:ext>
              </c:extLst>
            </c:dLbl>
            <c:dLbl>
              <c:idx val="3"/>
              <c:layout>
                <c:manualLayout>
                  <c:x val="2.276920056689373E-2"/>
                  <c:y val="6.955146354890839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4545454545454546"/>
                      <c:h val="0.20739434319681233"/>
                    </c:manualLayout>
                  </c15:layout>
                </c:ext>
                <c:ext xmlns:c16="http://schemas.microsoft.com/office/drawing/2014/chart" uri="{C3380CC4-5D6E-409C-BE32-E72D297353CC}">
                  <c16:uniqueId val="{00000007-2CFC-4817-96C6-CFF46A477A3F}"/>
                </c:ext>
              </c:extLst>
            </c:dLbl>
            <c:dLbl>
              <c:idx val="4"/>
              <c:layout>
                <c:manualLayout>
                  <c:x val="0.28776030970001687"/>
                  <c:y val="7.682278423701821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8484848484848483"/>
                      <c:h val="0.21073941324837381"/>
                    </c:manualLayout>
                  </c15:layout>
                </c:ext>
                <c:ext xmlns:c16="http://schemas.microsoft.com/office/drawing/2014/chart" uri="{C3380CC4-5D6E-409C-BE32-E72D297353CC}">
                  <c16:uniqueId val="{00000009-2CFC-4817-96C6-CFF46A477A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(グラフ入り)'!$M$674:$M$678</c:f>
              <c:strCache>
                <c:ptCount val="5"/>
                <c:pt idx="0">
                  <c:v>２～４年程度であれば地域で勤務する意志はある</c:v>
                </c:pt>
                <c:pt idx="1">
                  <c:v>１年程度であれば地域で勤務する意志はある</c:v>
                </c:pt>
                <c:pt idx="2">
                  <c:v>５年以上は継続して地域で勤務したい</c:v>
                </c:pt>
                <c:pt idx="3">
                  <c:v>半年程度であれば地域で勤務する意志はある</c:v>
                </c:pt>
                <c:pt idx="4">
                  <c:v>10年以上は継続して地域で勤務したい</c:v>
                </c:pt>
              </c:strCache>
            </c:strRef>
          </c:cat>
          <c:val>
            <c:numRef>
              <c:f>' R1結果 (グラフ入り)'!$N$674:$N$678</c:f>
              <c:numCache>
                <c:formatCode>General</c:formatCode>
                <c:ptCount val="5"/>
                <c:pt idx="0">
                  <c:v>122</c:v>
                </c:pt>
                <c:pt idx="1">
                  <c:v>82</c:v>
                </c:pt>
                <c:pt idx="2">
                  <c:v>23</c:v>
                </c:pt>
                <c:pt idx="3">
                  <c:v>11</c:v>
                </c:pt>
                <c:pt idx="4">
                  <c:v>10</c:v>
                </c:pt>
              </c:numCache>
            </c:numRef>
          </c:val>
          <c:extLst>
            <c:ext xmlns:c16="http://schemas.microsoft.com/office/drawing/2014/chart" uri="{C3380CC4-5D6E-409C-BE32-E72D297353CC}">
              <c16:uniqueId val="{0000000A-2CFC-4817-96C6-CFF46A477A3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04119830415921"/>
          <c:y val="0.24317477330773676"/>
          <c:w val="0.38094130587356656"/>
          <c:h val="0.603484369998128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10-4F6E-8354-C8A583EE17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10-4F6E-8354-C8A583EE17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010-4F6E-8354-C8A583EE17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010-4F6E-8354-C8A583EE175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010-4F6E-8354-C8A583EE175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010-4F6E-8354-C8A583EE175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010-4F6E-8354-C8A583EE175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010-4F6E-8354-C8A583EE175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0010-4F6E-8354-C8A583EE175B}"/>
              </c:ext>
            </c:extLst>
          </c:dPt>
          <c:dLbls>
            <c:dLbl>
              <c:idx val="0"/>
              <c:layout>
                <c:manualLayout>
                  <c:x val="-0.19325009950038358"/>
                  <c:y val="0.14224550360695948"/>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家族の同意</a:t>
                    </a:r>
                  </a:p>
                  <a:p>
                    <a:pPr>
                      <a:defRPr/>
                    </a:pPr>
                    <a:r>
                      <a:rPr lang="ja-JP" altLang="en-US" baseline="0"/>
                      <a:t>があること
</a:t>
                    </a:r>
                    <a:fld id="{3FC04B3C-49E6-42B0-B0C5-064CE0B2E469}"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412947098871255"/>
                      <c:h val="0.19755228337248573"/>
                    </c:manualLayout>
                  </c15:layout>
                  <c15:dlblFieldTable/>
                  <c15:showDataLabelsRange val="0"/>
                </c:ext>
                <c:ext xmlns:c16="http://schemas.microsoft.com/office/drawing/2014/chart" uri="{C3380CC4-5D6E-409C-BE32-E72D297353CC}">
                  <c16:uniqueId val="{00000001-0010-4F6E-8354-C8A583EE175B}"/>
                </c:ext>
              </c:extLst>
            </c:dLbl>
            <c:dLbl>
              <c:idx val="1"/>
              <c:layout>
                <c:manualLayout>
                  <c:x val="-6.0532164617681947E-2"/>
                  <c:y val="-8.094054561037965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901165090049352"/>
                      <c:h val="0.20059924775282093"/>
                    </c:manualLayout>
                  </c15:layout>
                </c:ext>
                <c:ext xmlns:c16="http://schemas.microsoft.com/office/drawing/2014/chart" uri="{C3380CC4-5D6E-409C-BE32-E72D297353CC}">
                  <c16:uniqueId val="{00000003-0010-4F6E-8354-C8A583EE175B}"/>
                </c:ext>
              </c:extLst>
            </c:dLbl>
            <c:dLbl>
              <c:idx val="2"/>
              <c:layout>
                <c:manualLayout>
                  <c:x val="7.5292345367313523E-2"/>
                  <c:y val="-1.6086698310242314E-7"/>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668299819751791"/>
                      <c:h val="0.21365766652568602"/>
                    </c:manualLayout>
                  </c15:layout>
                </c:ext>
                <c:ext xmlns:c16="http://schemas.microsoft.com/office/drawing/2014/chart" uri="{C3380CC4-5D6E-409C-BE32-E72D297353CC}">
                  <c16:uniqueId val="{00000005-0010-4F6E-8354-C8A583EE175B}"/>
                </c:ext>
              </c:extLst>
            </c:dLbl>
            <c:dLbl>
              <c:idx val="3"/>
              <c:layout>
                <c:manualLayout>
                  <c:x val="-9.5370178974215278E-2"/>
                  <c:y val="1.648259194030684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038315651738202"/>
                      <c:h val="0.21365766652568602"/>
                    </c:manualLayout>
                  </c15:layout>
                </c:ext>
                <c:ext xmlns:c16="http://schemas.microsoft.com/office/drawing/2014/chart" uri="{C3380CC4-5D6E-409C-BE32-E72D297353CC}">
                  <c16:uniqueId val="{00000007-0010-4F6E-8354-C8A583EE175B}"/>
                </c:ext>
              </c:extLst>
            </c:dLbl>
            <c:dLbl>
              <c:idx val="4"/>
              <c:layout>
                <c:manualLayout>
                  <c:x val="-4.2665606383201569E-2"/>
                  <c:y val="7.966776463744765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5994623260434788"/>
                      <c:h val="0.21453481991767562"/>
                    </c:manualLayout>
                  </c15:layout>
                </c:ext>
                <c:ext xmlns:c16="http://schemas.microsoft.com/office/drawing/2014/chart" uri="{C3380CC4-5D6E-409C-BE32-E72D297353CC}">
                  <c16:uniqueId val="{00000009-0010-4F6E-8354-C8A583EE175B}"/>
                </c:ext>
              </c:extLst>
            </c:dLbl>
            <c:dLbl>
              <c:idx val="5"/>
              <c:layout>
                <c:manualLayout>
                  <c:x val="-0.10791878792525791"/>
                  <c:y val="8.560520411124530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760867928479757"/>
                      <c:h val="0.20567000277082378"/>
                    </c:manualLayout>
                  </c15:layout>
                </c:ext>
                <c:ext xmlns:c16="http://schemas.microsoft.com/office/drawing/2014/chart" uri="{C3380CC4-5D6E-409C-BE32-E72D297353CC}">
                  <c16:uniqueId val="{0000000B-0010-4F6E-8354-C8A583EE175B}"/>
                </c:ext>
              </c:extLst>
            </c:dLbl>
            <c:dLbl>
              <c:idx val="6"/>
              <c:layout>
                <c:manualLayout>
                  <c:x val="-0.19301098239189041"/>
                  <c:y val="1.7470154348652991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0010-4F6E-8354-C8A583EE175B}"/>
                </c:ext>
              </c:extLst>
            </c:dLbl>
            <c:dLbl>
              <c:idx val="7"/>
              <c:layout>
                <c:manualLayout>
                  <c:x val="-5.521421533424422E-2"/>
                  <c:y val="5.534515941596276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出身地であること
</a:t>
                    </a:r>
                    <a:fld id="{9FC79A6C-531A-47B8-BB38-3B5BF183504D}"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893010493826152"/>
                      <c:h val="0.19755228337248573"/>
                    </c:manualLayout>
                  </c15:layout>
                  <c15:dlblFieldTable/>
                  <c15:showDataLabelsRange val="0"/>
                </c:ext>
                <c:ext xmlns:c16="http://schemas.microsoft.com/office/drawing/2014/chart" uri="{C3380CC4-5D6E-409C-BE32-E72D297353CC}">
                  <c16:uniqueId val="{0000000F-0010-4F6E-8354-C8A583EE175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(グラフ入り)'!$M$719:$M$727</c:f>
              <c:strCache>
                <c:ptCount val="9"/>
                <c:pt idx="0">
                  <c:v>家族の同意があること</c:v>
                </c:pt>
                <c:pt idx="1">
                  <c:v>子どもの教育環境が整備されていること</c:v>
                </c:pt>
                <c:pt idx="2">
                  <c:v>配偶者の居住地・勤務地であること</c:v>
                </c:pt>
                <c:pt idx="3">
                  <c:v>単身赴任への配慮が充実していること</c:v>
                </c:pt>
                <c:pt idx="4">
                  <c:v>現在の生活圏から交通の便が良く距離が近いこと</c:v>
                </c:pt>
                <c:pt idx="5">
                  <c:v>商業・娯楽施設が充実していること</c:v>
                </c:pt>
                <c:pt idx="6">
                  <c:v>特になし</c:v>
                </c:pt>
                <c:pt idx="7">
                  <c:v>出身地であること（又は近いこと）</c:v>
                </c:pt>
                <c:pt idx="8">
                  <c:v>その他</c:v>
                </c:pt>
              </c:strCache>
            </c:strRef>
          </c:cat>
          <c:val>
            <c:numRef>
              <c:f>' R1結果 (グラフ入り)'!$N$719:$N$727</c:f>
              <c:numCache>
                <c:formatCode>#,##0_);[Red]\(#,##0\)</c:formatCode>
                <c:ptCount val="9"/>
                <c:pt idx="0">
                  <c:v>109</c:v>
                </c:pt>
                <c:pt idx="1">
                  <c:v>44</c:v>
                </c:pt>
                <c:pt idx="2">
                  <c:v>43</c:v>
                </c:pt>
                <c:pt idx="3">
                  <c:v>40</c:v>
                </c:pt>
                <c:pt idx="4">
                  <c:v>27</c:v>
                </c:pt>
                <c:pt idx="5">
                  <c:v>23</c:v>
                </c:pt>
                <c:pt idx="6">
                  <c:v>22</c:v>
                </c:pt>
                <c:pt idx="7">
                  <c:v>6</c:v>
                </c:pt>
                <c:pt idx="8">
                  <c:v>7</c:v>
                </c:pt>
              </c:numCache>
            </c:numRef>
          </c:val>
          <c:extLst>
            <c:ext xmlns:c16="http://schemas.microsoft.com/office/drawing/2014/chart" uri="{C3380CC4-5D6E-409C-BE32-E72D297353CC}">
              <c16:uniqueId val="{00000012-0010-4F6E-8354-C8A583EE175B}"/>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(グラフ入り)'!$E$260</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AB0-4367-8175-15D9CE4B38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AB0-4367-8175-15D9CE4B38C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AB0-4367-8175-15D9CE4B38C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AB0-4367-8175-15D9CE4B38C4}"/>
              </c:ext>
            </c:extLst>
          </c:dPt>
          <c:dLbls>
            <c:dLbl>
              <c:idx val="0"/>
              <c:layout>
                <c:manualLayout>
                  <c:x val="-0.15525657650701596"/>
                  <c:y val="5.76749240561659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AB0-4367-8175-15D9CE4B38C4}"/>
                </c:ext>
              </c:extLst>
            </c:dLbl>
            <c:dLbl>
              <c:idx val="1"/>
              <c:layout>
                <c:manualLayout>
                  <c:x val="0.16499963390732234"/>
                  <c:y val="-0.1408409919437327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AB0-4367-8175-15D9CE4B38C4}"/>
                </c:ext>
              </c:extLst>
            </c:dLbl>
            <c:dLbl>
              <c:idx val="2"/>
              <c:layout>
                <c:manualLayout>
                  <c:x val="4.0691793856955484E-3"/>
                  <c:y val="7.845981228052938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AB0-4367-8175-15D9CE4B38C4}"/>
                </c:ext>
              </c:extLst>
            </c:dLbl>
            <c:dLbl>
              <c:idx val="3"/>
              <c:layout>
                <c:manualLayout>
                  <c:x val="1.951152949890082E-2"/>
                  <c:y val="1.694766894544045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AB0-4367-8175-15D9CE4B38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(グラフ入り)'!$C$261:$D$264</c:f>
              <c:strCache>
                <c:ptCount val="4"/>
                <c:pt idx="0">
                  <c:v>満足</c:v>
                </c:pt>
                <c:pt idx="1">
                  <c:v>どちらかというと満足</c:v>
                </c:pt>
                <c:pt idx="2">
                  <c:v>どちらかというと不満</c:v>
                </c:pt>
                <c:pt idx="3">
                  <c:v>不満</c:v>
                </c:pt>
              </c:strCache>
            </c:strRef>
          </c:cat>
          <c:val>
            <c:numRef>
              <c:f>' R1結果 (グラフ入り)'!$E$261:$E$264</c:f>
              <c:numCache>
                <c:formatCode>General</c:formatCode>
                <c:ptCount val="4"/>
                <c:pt idx="0">
                  <c:v>146</c:v>
                </c:pt>
                <c:pt idx="1">
                  <c:v>140</c:v>
                </c:pt>
                <c:pt idx="2">
                  <c:v>29</c:v>
                </c:pt>
                <c:pt idx="3">
                  <c:v>6</c:v>
                </c:pt>
              </c:numCache>
            </c:numRef>
          </c:val>
          <c:extLst>
            <c:ext xmlns:c16="http://schemas.microsoft.com/office/drawing/2014/chart" uri="{C3380CC4-5D6E-409C-BE32-E72D297353CC}">
              <c16:uniqueId val="{00000008-1AB0-4367-8175-15D9CE4B38C4}"/>
            </c:ext>
          </c:extLst>
        </c:ser>
        <c:ser>
          <c:idx val="1"/>
          <c:order val="1"/>
          <c:tx>
            <c:strRef>
              <c:f>' R1結果 (グラフ入り)'!$F$260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1AB0-4367-8175-15D9CE4B38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1AB0-4367-8175-15D9CE4B38C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1AB0-4367-8175-15D9CE4B38C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1AB0-4367-8175-15D9CE4B38C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(グラフ入り)'!$C$261:$D$264</c:f>
              <c:strCache>
                <c:ptCount val="4"/>
                <c:pt idx="0">
                  <c:v>満足</c:v>
                </c:pt>
                <c:pt idx="1">
                  <c:v>どちらかというと満足</c:v>
                </c:pt>
                <c:pt idx="2">
                  <c:v>どちらかというと不満</c:v>
                </c:pt>
                <c:pt idx="3">
                  <c:v>不満</c:v>
                </c:pt>
              </c:strCache>
            </c:strRef>
          </c:cat>
          <c:val>
            <c:numRef>
              <c:f>' R1結果 (グラフ入り)'!$F$261:$F$264</c:f>
              <c:numCache>
                <c:formatCode>\(0.0%\)</c:formatCode>
                <c:ptCount val="4"/>
                <c:pt idx="0">
                  <c:v>0.45482866043613707</c:v>
                </c:pt>
                <c:pt idx="1">
                  <c:v>0.43613707165109034</c:v>
                </c:pt>
                <c:pt idx="2">
                  <c:v>9.0342679127725853E-2</c:v>
                </c:pt>
                <c:pt idx="3">
                  <c:v>1.8691588785046728E-2</c:v>
                </c:pt>
              </c:numCache>
            </c:numRef>
          </c:val>
          <c:extLst>
            <c:ext xmlns:c16="http://schemas.microsoft.com/office/drawing/2014/chart" uri="{C3380CC4-5D6E-409C-BE32-E72D297353CC}">
              <c16:uniqueId val="{00000011-1AB0-4367-8175-15D9CE4B38C4}"/>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04116457143798"/>
          <c:y val="0.22033768179820942"/>
          <c:w val="0.40567005395512001"/>
          <c:h val="0.74462992125984273"/>
        </c:manualLayout>
      </c:layout>
      <c:pieChart>
        <c:varyColors val="1"/>
        <c:ser>
          <c:idx val="0"/>
          <c:order val="0"/>
          <c:tx>
            <c:strRef>
              <c:f>' R1結果 (グラフ入り)'!$G$750</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703-4727-A579-C1BD1DFF1A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703-4727-A579-C1BD1DFF1A3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703-4727-A579-C1BD1DFF1A3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703-4727-A579-C1BD1DFF1A3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703-4727-A579-C1BD1DFF1A3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703-4727-A579-C1BD1DFF1A3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703-4727-A579-C1BD1DFF1A3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703-4727-A579-C1BD1DFF1A30}"/>
              </c:ext>
            </c:extLst>
          </c:dPt>
          <c:dLbls>
            <c:dLbl>
              <c:idx val="0"/>
              <c:layout>
                <c:manualLayout>
                  <c:x val="-0.20292560739021639"/>
                  <c:y val="4.962987437184199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5890879484677919"/>
                      <c:h val="0.3025200349047078"/>
                    </c:manualLayout>
                  </c15:layout>
                </c:ext>
                <c:ext xmlns:c16="http://schemas.microsoft.com/office/drawing/2014/chart" uri="{C3380CC4-5D6E-409C-BE32-E72D297353CC}">
                  <c16:uniqueId val="{00000001-1703-4727-A579-C1BD1DFF1A30}"/>
                </c:ext>
              </c:extLst>
            </c:dLbl>
            <c:dLbl>
              <c:idx val="1"/>
              <c:layout>
                <c:manualLayout>
                  <c:x val="2.1498185647492191E-2"/>
                  <c:y val="-6.507822369859661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59442116177794058"/>
                      <c:h val="0.12747964291908098"/>
                    </c:manualLayout>
                  </c15:layout>
                </c:ext>
                <c:ext xmlns:c16="http://schemas.microsoft.com/office/drawing/2014/chart" uri="{C3380CC4-5D6E-409C-BE32-E72D297353CC}">
                  <c16:uniqueId val="{00000003-1703-4727-A579-C1BD1DFF1A30}"/>
                </c:ext>
              </c:extLst>
            </c:dLbl>
            <c:dLbl>
              <c:idx val="2"/>
              <c:layout>
                <c:manualLayout>
                  <c:x val="8.9473127786178996E-2"/>
                  <c:y val="6.384092995135139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522545869247838"/>
                      <c:h val="0.21365766652568602"/>
                    </c:manualLayout>
                  </c15:layout>
                </c:ext>
                <c:ext xmlns:c16="http://schemas.microsoft.com/office/drawing/2014/chart" uri="{C3380CC4-5D6E-409C-BE32-E72D297353CC}">
                  <c16:uniqueId val="{00000005-1703-4727-A579-C1BD1DFF1A30}"/>
                </c:ext>
              </c:extLst>
            </c:dLbl>
            <c:dLbl>
              <c:idx val="3"/>
              <c:layout>
                <c:manualLayout>
                  <c:x val="-4.3202196044665415E-2"/>
                  <c:y val="0.16900232995094011"/>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0894728467618782"/>
                      <c:h val="0.20567009567262509"/>
                    </c:manualLayout>
                  </c15:layout>
                </c:ext>
                <c:ext xmlns:c16="http://schemas.microsoft.com/office/drawing/2014/chart" uri="{C3380CC4-5D6E-409C-BE32-E72D297353CC}">
                  <c16:uniqueId val="{00000007-1703-4727-A579-C1BD1DFF1A30}"/>
                </c:ext>
              </c:extLst>
            </c:dLbl>
            <c:dLbl>
              <c:idx val="4"/>
              <c:layout>
                <c:manualLayout>
                  <c:x val="7.5034564775435146E-3"/>
                  <c:y val="0.1202005169899967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845460429433655"/>
                      <c:h val="0.19587628159297629"/>
                    </c:manualLayout>
                  </c15:layout>
                </c:ext>
                <c:ext xmlns:c16="http://schemas.microsoft.com/office/drawing/2014/chart" uri="{C3380CC4-5D6E-409C-BE32-E72D297353CC}">
                  <c16:uniqueId val="{00000009-1703-4727-A579-C1BD1DFF1A30}"/>
                </c:ext>
              </c:extLst>
            </c:dLbl>
            <c:dLbl>
              <c:idx val="5"/>
              <c:layout>
                <c:manualLayout>
                  <c:x val="-2.5854497324335431E-2"/>
                  <c:y val="2.238747653083395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1703-4727-A579-C1BD1DFF1A30}"/>
                </c:ext>
              </c:extLst>
            </c:dLbl>
            <c:dLbl>
              <c:idx val="6"/>
              <c:layout>
                <c:manualLayout>
                  <c:x val="-0.1128001449376258"/>
                  <c:y val="-4.599922266420532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47913065178717268"/>
                      <c:h val="0.17448241020709077"/>
                    </c:manualLayout>
                  </c15:layout>
                </c:ext>
                <c:ext xmlns:c16="http://schemas.microsoft.com/office/drawing/2014/chart" uri="{C3380CC4-5D6E-409C-BE32-E72D297353CC}">
                  <c16:uniqueId val="{0000000D-1703-4727-A579-C1BD1DFF1A30}"/>
                </c:ext>
              </c:extLst>
            </c:dLbl>
            <c:dLbl>
              <c:idx val="7"/>
              <c:layout>
                <c:manualLayout>
                  <c:x val="0.15592445973239827"/>
                  <c:y val="2.576210097276651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1703-4727-A579-C1BD1DFF1A3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(グラフ入り)'!$C$751:$F$758</c:f>
              <c:strCache>
                <c:ptCount val="8"/>
                <c:pt idx="0">
                  <c:v>自分と交代できる医師がいること</c:v>
                </c:pt>
                <c:pt idx="1">
                  <c:v>病院の施設・設備が整っていること</c:v>
                </c:pt>
                <c:pt idx="2">
                  <c:v>専門研修プログラム施設であること</c:v>
                </c:pt>
                <c:pt idx="3">
                  <c:v>他病院とのネットワーク・連携があること</c:v>
                </c:pt>
                <c:pt idx="4">
                  <c:v>地域の中核病院であること</c:v>
                </c:pt>
                <c:pt idx="5">
                  <c:v>特になし</c:v>
                </c:pt>
                <c:pt idx="6">
                  <c:v>入院のない小規模の診療所であること</c:v>
                </c:pt>
                <c:pt idx="7">
                  <c:v>その他</c:v>
                </c:pt>
              </c:strCache>
            </c:strRef>
          </c:cat>
          <c:val>
            <c:numRef>
              <c:f>' R1結果 (グラフ入り)'!$G$751:$G$758</c:f>
              <c:numCache>
                <c:formatCode>General</c:formatCode>
                <c:ptCount val="8"/>
                <c:pt idx="0">
                  <c:v>174</c:v>
                </c:pt>
                <c:pt idx="1">
                  <c:v>52</c:v>
                </c:pt>
                <c:pt idx="2">
                  <c:v>35</c:v>
                </c:pt>
                <c:pt idx="3">
                  <c:v>24</c:v>
                </c:pt>
                <c:pt idx="4">
                  <c:v>15</c:v>
                </c:pt>
                <c:pt idx="5">
                  <c:v>12</c:v>
                </c:pt>
                <c:pt idx="6">
                  <c:v>1</c:v>
                </c:pt>
                <c:pt idx="7">
                  <c:v>7</c:v>
                </c:pt>
              </c:numCache>
            </c:numRef>
          </c:val>
          <c:extLst>
            <c:ext xmlns:c16="http://schemas.microsoft.com/office/drawing/2014/chart" uri="{C3380CC4-5D6E-409C-BE32-E72D297353CC}">
              <c16:uniqueId val="{00000010-1703-4727-A579-C1BD1DFF1A30}"/>
            </c:ext>
          </c:extLst>
        </c:ser>
        <c:ser>
          <c:idx val="1"/>
          <c:order val="1"/>
          <c:tx>
            <c:strRef>
              <c:f>' R1結果 (グラフ入り)'!$H$750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1703-4727-A579-C1BD1DFF1A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1703-4727-A579-C1BD1DFF1A3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1703-4727-A579-C1BD1DFF1A3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1703-4727-A579-C1BD1DFF1A3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1703-4727-A579-C1BD1DFF1A3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1703-4727-A579-C1BD1DFF1A3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1703-4727-A579-C1BD1DFF1A3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1703-4727-A579-C1BD1DFF1A3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(グラフ入り)'!$C$751:$F$758</c:f>
              <c:strCache>
                <c:ptCount val="8"/>
                <c:pt idx="0">
                  <c:v>自分と交代できる医師がいること</c:v>
                </c:pt>
                <c:pt idx="1">
                  <c:v>病院の施設・設備が整っていること</c:v>
                </c:pt>
                <c:pt idx="2">
                  <c:v>専門研修プログラム施設であること</c:v>
                </c:pt>
                <c:pt idx="3">
                  <c:v>他病院とのネットワーク・連携があること</c:v>
                </c:pt>
                <c:pt idx="4">
                  <c:v>地域の中核病院であること</c:v>
                </c:pt>
                <c:pt idx="5">
                  <c:v>特になし</c:v>
                </c:pt>
                <c:pt idx="6">
                  <c:v>入院のない小規模の診療所であること</c:v>
                </c:pt>
                <c:pt idx="7">
                  <c:v>その他</c:v>
                </c:pt>
              </c:strCache>
            </c:strRef>
          </c:cat>
          <c:val>
            <c:numRef>
              <c:f>' R1結果 (グラフ入り)'!$H$751:$H$758</c:f>
              <c:numCache>
                <c:formatCode>\(0.0%\)</c:formatCode>
                <c:ptCount val="8"/>
                <c:pt idx="0">
                  <c:v>0.54374999999999996</c:v>
                </c:pt>
                <c:pt idx="1">
                  <c:v>0.16250000000000001</c:v>
                </c:pt>
                <c:pt idx="2">
                  <c:v>0.109375</c:v>
                </c:pt>
                <c:pt idx="3">
                  <c:v>7.4999999999999997E-2</c:v>
                </c:pt>
                <c:pt idx="4">
                  <c:v>4.6875E-2</c:v>
                </c:pt>
                <c:pt idx="5">
                  <c:v>3.7499999999999999E-2</c:v>
                </c:pt>
                <c:pt idx="6">
                  <c:v>3.1250000000000002E-3</c:v>
                </c:pt>
                <c:pt idx="7">
                  <c:v>2.1874999999999999E-2</c:v>
                </c:pt>
              </c:numCache>
            </c:numRef>
          </c:val>
          <c:extLst>
            <c:ext xmlns:c16="http://schemas.microsoft.com/office/drawing/2014/chart" uri="{C3380CC4-5D6E-409C-BE32-E72D297353CC}">
              <c16:uniqueId val="{00000021-1703-4727-A579-C1BD1DFF1A30}"/>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04112997702321"/>
          <c:y val="0.28513211623843504"/>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D9-4016-A267-57516B303E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D9-4016-A267-57516B303EA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D9-4016-A267-57516B303EA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D9-4016-A267-57516B303EA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3D9-4016-A267-57516B303EA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3D9-4016-A267-57516B303EA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3D9-4016-A267-57516B303EA6}"/>
              </c:ext>
            </c:extLst>
          </c:dPt>
          <c:dPt>
            <c:idx val="7"/>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93D9-4016-A267-57516B303EA6}"/>
              </c:ext>
            </c:extLst>
          </c:dPt>
          <c:dPt>
            <c:idx val="8"/>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D9-4016-A267-57516B303EA6}"/>
              </c:ext>
            </c:extLst>
          </c:dPt>
          <c:dLbls>
            <c:dLbl>
              <c:idx val="0"/>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93D9-4016-A267-57516B303EA6}"/>
                </c:ext>
              </c:extLst>
            </c:dLbl>
            <c:dLbl>
              <c:idx val="1"/>
              <c:layout>
                <c:manualLayout>
                  <c:x val="-1.0194401933905108E-2"/>
                  <c:y val="-1.74900553800342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755096812722676"/>
                      <c:h val="0.24412731032903787"/>
                    </c:manualLayout>
                  </c15:layout>
                </c:ext>
                <c:ext xmlns:c16="http://schemas.microsoft.com/office/drawing/2014/chart" uri="{C3380CC4-5D6E-409C-BE32-E72D297353CC}">
                  <c16:uniqueId val="{00000003-93D9-4016-A267-57516B303EA6}"/>
                </c:ext>
              </c:extLst>
            </c:dLbl>
            <c:dLbl>
              <c:idx val="2"/>
              <c:layout>
                <c:manualLayout>
                  <c:x val="0.11213962534802786"/>
                  <c:y val="3.8037357359910697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9426490780498266"/>
                      <c:h val="0.26458549973985984"/>
                    </c:manualLayout>
                  </c15:layout>
                </c:ext>
                <c:ext xmlns:c16="http://schemas.microsoft.com/office/drawing/2014/chart" uri="{C3380CC4-5D6E-409C-BE32-E72D297353CC}">
                  <c16:uniqueId val="{00000005-93D9-4016-A267-57516B303EA6}"/>
                </c:ext>
              </c:extLst>
            </c:dLbl>
            <c:dLbl>
              <c:idx val="3"/>
              <c:layout>
                <c:manualLayout>
                  <c:x val="0.10697444430932046"/>
                  <c:y val="9.312914673344160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484661630702677"/>
                      <c:h val="0.15670102527438104"/>
                    </c:manualLayout>
                  </c15:layout>
                </c:ext>
                <c:ext xmlns:c16="http://schemas.microsoft.com/office/drawing/2014/chart" uri="{C3380CC4-5D6E-409C-BE32-E72D297353CC}">
                  <c16:uniqueId val="{00000007-93D9-4016-A267-57516B303EA6}"/>
                </c:ext>
              </c:extLst>
            </c:dLbl>
            <c:dLbl>
              <c:idx val="4"/>
              <c:layout>
                <c:manualLayout>
                  <c:x val="-0.1773606594157266"/>
                  <c:y val="0.14601951291069759"/>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93D9-4016-A267-57516B303EA6}"/>
                </c:ext>
              </c:extLst>
            </c:dLbl>
            <c:dLbl>
              <c:idx val="5"/>
              <c:layout>
                <c:manualLayout>
                  <c:x val="4.8734537167589992E-2"/>
                  <c:y val="6.660530466559137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0719897007221075"/>
                      <c:h val="0.16272983331151217"/>
                    </c:manualLayout>
                  </c15:layout>
                </c:ext>
                <c:ext xmlns:c16="http://schemas.microsoft.com/office/drawing/2014/chart" uri="{C3380CC4-5D6E-409C-BE32-E72D297353CC}">
                  <c16:uniqueId val="{0000000B-93D9-4016-A267-57516B303EA6}"/>
                </c:ext>
              </c:extLst>
            </c:dLbl>
            <c:dLbl>
              <c:idx val="6"/>
              <c:layout>
                <c:manualLayout>
                  <c:x val="-0.1797286737233493"/>
                  <c:y val="-0.12997650855583484"/>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93D9-4016-A267-57516B303EA6}"/>
                </c:ext>
              </c:extLst>
            </c:dLbl>
            <c:dLbl>
              <c:idx val="7"/>
              <c:layout>
                <c:manualLayout>
                  <c:x val="5.5856327546996001E-2"/>
                  <c:y val="-7.029799243091548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437436210805592"/>
                      <c:h val="0.16272983331151217"/>
                    </c:manualLayout>
                  </c15:layout>
                </c:ext>
                <c:ext xmlns:c16="http://schemas.microsoft.com/office/drawing/2014/chart" uri="{C3380CC4-5D6E-409C-BE32-E72D297353CC}">
                  <c16:uniqueId val="{0000000F-93D9-4016-A267-57516B303EA6}"/>
                </c:ext>
              </c:extLst>
            </c:dLbl>
            <c:dLbl>
              <c:idx val="8"/>
              <c:layout>
                <c:manualLayout>
                  <c:x val="0.12178126989153416"/>
                  <c:y val="4.13492602628546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93D9-4016-A267-57516B303EA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(グラフ入り)'!$M$774:$M$782</c:f>
              <c:strCache>
                <c:ptCount val="9"/>
                <c:pt idx="0">
                  <c:v>給与や手当が良いこと</c:v>
                </c:pt>
                <c:pt idx="1">
                  <c:v>医師の勤務環境改善に取り組まれていること</c:v>
                </c:pt>
                <c:pt idx="2">
                  <c:v>医師の勤務環境に対して地域の理解があること</c:v>
                </c:pt>
                <c:pt idx="3">
                  <c:v>期間限定であること</c:v>
                </c:pt>
                <c:pt idx="4">
                  <c:v>居住環境が整備されていること</c:v>
                </c:pt>
                <c:pt idx="5">
                  <c:v>専門医取得後であること</c:v>
                </c:pt>
                <c:pt idx="6">
                  <c:v>特になし</c:v>
                </c:pt>
                <c:pt idx="7">
                  <c:v>定年退職後であること</c:v>
                </c:pt>
                <c:pt idx="8">
                  <c:v>その他</c:v>
                </c:pt>
              </c:strCache>
            </c:strRef>
          </c:cat>
          <c:val>
            <c:numRef>
              <c:f>' R1結果 (グラフ入り)'!$N$774:$N$782</c:f>
              <c:numCache>
                <c:formatCode>General</c:formatCode>
                <c:ptCount val="9"/>
                <c:pt idx="0">
                  <c:v>0.35099999999999998</c:v>
                </c:pt>
                <c:pt idx="1">
                  <c:v>0.29799999999999999</c:v>
                </c:pt>
                <c:pt idx="2">
                  <c:v>0.113</c:v>
                </c:pt>
                <c:pt idx="3">
                  <c:v>9.4E-2</c:v>
                </c:pt>
                <c:pt idx="4" formatCode="0.000">
                  <c:v>0.06</c:v>
                </c:pt>
                <c:pt idx="5">
                  <c:v>4.1000000000000002E-2</c:v>
                </c:pt>
                <c:pt idx="6">
                  <c:v>2.5000000000000001E-2</c:v>
                </c:pt>
                <c:pt idx="7">
                  <c:v>6.0000000000000001E-3</c:v>
                </c:pt>
                <c:pt idx="8">
                  <c:v>1.2999999999999999E-2</c:v>
                </c:pt>
              </c:numCache>
            </c:numRef>
          </c:val>
          <c:extLst>
            <c:ext xmlns:c16="http://schemas.microsoft.com/office/drawing/2014/chart" uri="{C3380CC4-5D6E-409C-BE32-E72D297353CC}">
              <c16:uniqueId val="{00000012-93D9-4016-A267-57516B303EA6}"/>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083333333333326"/>
          <c:y val="0.22453703703703706"/>
          <c:w val="0.46388888888888902"/>
          <c:h val="0.7731481481481482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3C2-4431-BB54-3459779445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3C2-4431-BB54-3459779445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3C2-4431-BB54-3459779445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3C2-4431-BB54-3459779445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3C2-4431-BB54-3459779445E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3C2-4431-BB54-3459779445E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3C2-4431-BB54-3459779445E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3C2-4431-BB54-3459779445E8}"/>
              </c:ext>
            </c:extLst>
          </c:dPt>
          <c:dLbls>
            <c:dLbl>
              <c:idx val="3"/>
              <c:layout>
                <c:manualLayout>
                  <c:x val="1.9717601926681084E-3"/>
                  <c:y val="5.273422033976336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03C2-4431-BB54-3459779445E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(グラフ入り)'!$M$383:$M$390</c:f>
              <c:strCache>
                <c:ptCount val="8"/>
                <c:pt idx="0">
                  <c:v>指導体制の充実、熱心な指導医</c:v>
                </c:pt>
                <c:pt idx="1">
                  <c:v>プログラムの充実</c:v>
                </c:pt>
                <c:pt idx="2">
                  <c:v>給与等の処遇の向上</c:v>
                </c:pt>
                <c:pt idx="3">
                  <c:v>施設や設備の充実</c:v>
                </c:pt>
                <c:pt idx="4">
                  <c:v>多くの手技を経験できること</c:v>
                </c:pt>
                <c:pt idx="5">
                  <c:v>多くの症例を経験できること</c:v>
                </c:pt>
                <c:pt idx="6">
                  <c:v>その他</c:v>
                </c:pt>
                <c:pt idx="7">
                  <c:v>高度な技術が習得できること</c:v>
                </c:pt>
              </c:strCache>
            </c:strRef>
          </c:cat>
          <c:val>
            <c:numRef>
              <c:f>' R1結果 (グラフ入り)'!$N$383:$N$390</c:f>
              <c:numCache>
                <c:formatCode>0.0000</c:formatCode>
                <c:ptCount val="8"/>
                <c:pt idx="0">
                  <c:v>0.371</c:v>
                </c:pt>
                <c:pt idx="1">
                  <c:v>0.23699999999999999</c:v>
                </c:pt>
                <c:pt idx="2">
                  <c:v>0.14499999999999999</c:v>
                </c:pt>
                <c:pt idx="3">
                  <c:v>9.1999999999999998E-2</c:v>
                </c:pt>
                <c:pt idx="4">
                  <c:v>6.7000000000000004E-2</c:v>
                </c:pt>
                <c:pt idx="5">
                  <c:v>4.5999999999999999E-2</c:v>
                </c:pt>
                <c:pt idx="6">
                  <c:v>3.5000000000000003E-2</c:v>
                </c:pt>
                <c:pt idx="7">
                  <c:v>7.0000000000000001E-3</c:v>
                </c:pt>
              </c:numCache>
            </c:numRef>
          </c:val>
          <c:extLst>
            <c:ext xmlns:c16="http://schemas.microsoft.com/office/drawing/2014/chart" uri="{C3380CC4-5D6E-409C-BE32-E72D297353CC}">
              <c16:uniqueId val="{00000010-03C2-4431-BB54-3459779445E8}"/>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(グラフ入り)'!$E$269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29E-4FCB-9578-79DAA28A03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29E-4FCB-9578-79DAA28A03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29E-4FCB-9578-79DAA28A03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29E-4FCB-9578-79DAA28A034F}"/>
              </c:ext>
            </c:extLst>
          </c:dPt>
          <c:dLbls>
            <c:dLbl>
              <c:idx val="0"/>
              <c:layout>
                <c:manualLayout>
                  <c:x val="-0.16417758944007177"/>
                  <c:y val="3.68196847298667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29E-4FCB-9578-79DAA28A034F}"/>
                </c:ext>
              </c:extLst>
            </c:dLbl>
            <c:dLbl>
              <c:idx val="1"/>
              <c:layout>
                <c:manualLayout>
                  <c:x val="0.17484292623415099"/>
                  <c:y val="-4.295905143701479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29E-4FCB-9578-79DAA28A034F}"/>
                </c:ext>
              </c:extLst>
            </c:dLbl>
            <c:dLbl>
              <c:idx val="2"/>
              <c:layout>
                <c:manualLayout>
                  <c:x val="-1.186411630575287E-2"/>
                  <c:y val="6.780994388028675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29E-4FCB-9578-79DAA28A034F}"/>
                </c:ext>
              </c:extLst>
            </c:dLbl>
            <c:dLbl>
              <c:idx val="3"/>
              <c:layout>
                <c:manualLayout>
                  <c:x val="1.668898520925071E-2"/>
                  <c:y val="1.344748121910911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29E-4FCB-9578-79DAA28A034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(グラフ入り)'!$C$270:$D$273</c:f>
              <c:strCache>
                <c:ptCount val="4"/>
                <c:pt idx="0">
                  <c:v>満足</c:v>
                </c:pt>
                <c:pt idx="1">
                  <c:v>どちらかというと満足</c:v>
                </c:pt>
                <c:pt idx="2">
                  <c:v>どちらかというと不満</c:v>
                </c:pt>
                <c:pt idx="3">
                  <c:v>不満</c:v>
                </c:pt>
              </c:strCache>
            </c:strRef>
          </c:cat>
          <c:val>
            <c:numRef>
              <c:f>' R1結果 (グラフ入り)'!$E$270:$E$273</c:f>
              <c:numCache>
                <c:formatCode>General</c:formatCode>
                <c:ptCount val="4"/>
                <c:pt idx="0">
                  <c:v>167</c:v>
                </c:pt>
                <c:pt idx="1">
                  <c:v>126</c:v>
                </c:pt>
                <c:pt idx="2">
                  <c:v>18</c:v>
                </c:pt>
                <c:pt idx="3">
                  <c:v>10</c:v>
                </c:pt>
              </c:numCache>
            </c:numRef>
          </c:val>
          <c:extLst>
            <c:ext xmlns:c16="http://schemas.microsoft.com/office/drawing/2014/chart" uri="{C3380CC4-5D6E-409C-BE32-E72D297353CC}">
              <c16:uniqueId val="{00000008-E29E-4FCB-9578-79DAA28A034F}"/>
            </c:ext>
          </c:extLst>
        </c:ser>
        <c:ser>
          <c:idx val="1"/>
          <c:order val="1"/>
          <c:tx>
            <c:strRef>
              <c:f>' R1結果 (グラフ入り)'!$F$269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E29E-4FCB-9578-79DAA28A03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E29E-4FCB-9578-79DAA28A03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E29E-4FCB-9578-79DAA28A03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E29E-4FCB-9578-79DAA28A034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(グラフ入り)'!$C$270:$D$273</c:f>
              <c:strCache>
                <c:ptCount val="4"/>
                <c:pt idx="0">
                  <c:v>満足</c:v>
                </c:pt>
                <c:pt idx="1">
                  <c:v>どちらかというと満足</c:v>
                </c:pt>
                <c:pt idx="2">
                  <c:v>どちらかというと不満</c:v>
                </c:pt>
                <c:pt idx="3">
                  <c:v>不満</c:v>
                </c:pt>
              </c:strCache>
            </c:strRef>
          </c:cat>
          <c:val>
            <c:numRef>
              <c:f>' R1結果 (グラフ入り)'!$F$270:$F$273</c:f>
              <c:numCache>
                <c:formatCode>\(0.0%\)</c:formatCode>
                <c:ptCount val="4"/>
                <c:pt idx="0">
                  <c:v>0.52024922118380057</c:v>
                </c:pt>
                <c:pt idx="1">
                  <c:v>0.3925233644859813</c:v>
                </c:pt>
                <c:pt idx="2">
                  <c:v>5.6074766355140186E-2</c:v>
                </c:pt>
                <c:pt idx="3">
                  <c:v>3.1152647975077882E-2</c:v>
                </c:pt>
              </c:numCache>
            </c:numRef>
          </c:val>
          <c:extLst>
            <c:ext xmlns:c16="http://schemas.microsoft.com/office/drawing/2014/chart" uri="{C3380CC4-5D6E-409C-BE32-E72D297353CC}">
              <c16:uniqueId val="{00000011-E29E-4FCB-9578-79DAA28A034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(グラフ入り)'!$E$279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255-4EF6-A3B0-90EE1168F3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255-4EF6-A3B0-90EE1168F3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255-4EF6-A3B0-90EE1168F3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255-4EF6-A3B0-90EE1168F31F}"/>
              </c:ext>
            </c:extLst>
          </c:dPt>
          <c:dLbls>
            <c:dLbl>
              <c:idx val="0"/>
              <c:layout>
                <c:manualLayout>
                  <c:x val="-0.16074547536185735"/>
                  <c:y val="3.224918671361735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255-4EF6-A3B0-90EE1168F31F}"/>
                </c:ext>
              </c:extLst>
            </c:dLbl>
            <c:dLbl>
              <c:idx val="1"/>
              <c:layout>
                <c:manualLayout>
                  <c:x val="0.20322576058022973"/>
                  <c:y val="-0.1035665800886773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255-4EF6-A3B0-90EE1168F31F}"/>
                </c:ext>
              </c:extLst>
            </c:dLbl>
            <c:dLbl>
              <c:idx val="2"/>
              <c:layout>
                <c:manualLayout>
                  <c:x val="-3.0470256633992644E-2"/>
                  <c:y val="2.971416051096795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255-4EF6-A3B0-90EE1168F31F}"/>
                </c:ext>
              </c:extLst>
            </c:dLbl>
            <c:dLbl>
              <c:idx val="3"/>
              <c:layout>
                <c:manualLayout>
                  <c:x val="4.6908271697647394E-3"/>
                  <c:y val="3.127707855989132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0255-4EF6-A3B0-90EE1168F31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(グラフ入り)'!$C$280:$D$283</c:f>
              <c:strCache>
                <c:ptCount val="4"/>
                <c:pt idx="0">
                  <c:v>満足</c:v>
                </c:pt>
                <c:pt idx="1">
                  <c:v>どちらかというと満足</c:v>
                </c:pt>
                <c:pt idx="2">
                  <c:v>どちらかというと不満</c:v>
                </c:pt>
                <c:pt idx="3">
                  <c:v>不満</c:v>
                </c:pt>
              </c:strCache>
            </c:strRef>
          </c:cat>
          <c:val>
            <c:numRef>
              <c:f>' R1結果 (グラフ入り)'!$E$280:$E$283</c:f>
              <c:numCache>
                <c:formatCode>General</c:formatCode>
                <c:ptCount val="4"/>
                <c:pt idx="0">
                  <c:v>146</c:v>
                </c:pt>
                <c:pt idx="1">
                  <c:v>150</c:v>
                </c:pt>
                <c:pt idx="2">
                  <c:v>21</c:v>
                </c:pt>
                <c:pt idx="3">
                  <c:v>3</c:v>
                </c:pt>
              </c:numCache>
            </c:numRef>
          </c:val>
          <c:extLst>
            <c:ext xmlns:c16="http://schemas.microsoft.com/office/drawing/2014/chart" uri="{C3380CC4-5D6E-409C-BE32-E72D297353CC}">
              <c16:uniqueId val="{00000008-0255-4EF6-A3B0-90EE1168F31F}"/>
            </c:ext>
          </c:extLst>
        </c:ser>
        <c:ser>
          <c:idx val="1"/>
          <c:order val="1"/>
          <c:tx>
            <c:strRef>
              <c:f>' R1結果 (グラフ入り)'!$F$279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0255-4EF6-A3B0-90EE1168F3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0255-4EF6-A3B0-90EE1168F3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0255-4EF6-A3B0-90EE1168F3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0255-4EF6-A3B0-90EE1168F3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(グラフ入り)'!$C$280:$D$283</c:f>
              <c:strCache>
                <c:ptCount val="4"/>
                <c:pt idx="0">
                  <c:v>満足</c:v>
                </c:pt>
                <c:pt idx="1">
                  <c:v>どちらかというと満足</c:v>
                </c:pt>
                <c:pt idx="2">
                  <c:v>どちらかというと不満</c:v>
                </c:pt>
                <c:pt idx="3">
                  <c:v>不満</c:v>
                </c:pt>
              </c:strCache>
            </c:strRef>
          </c:cat>
          <c:val>
            <c:numRef>
              <c:f>' R1結果 (グラフ入り)'!$F$280:$F$283</c:f>
              <c:numCache>
                <c:formatCode>\(0.0%\)</c:formatCode>
                <c:ptCount val="4"/>
                <c:pt idx="0">
                  <c:v>0.45624999999999999</c:v>
                </c:pt>
                <c:pt idx="1">
                  <c:v>0.46875</c:v>
                </c:pt>
                <c:pt idx="2">
                  <c:v>6.5625000000000003E-2</c:v>
                </c:pt>
                <c:pt idx="3">
                  <c:v>9.3749999999999997E-3</c:v>
                </c:pt>
              </c:numCache>
            </c:numRef>
          </c:val>
          <c:extLst>
            <c:ext xmlns:c16="http://schemas.microsoft.com/office/drawing/2014/chart" uri="{C3380CC4-5D6E-409C-BE32-E72D297353CC}">
              <c16:uniqueId val="{00000011-0255-4EF6-A3B0-90EE1168F31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(グラフ入り)'!$E$289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264-42C3-98E9-E32E860E6F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264-42C3-98E9-E32E860E6F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264-42C3-98E9-E32E860E6F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264-42C3-98E9-E32E860E6F0B}"/>
              </c:ext>
            </c:extLst>
          </c:dPt>
          <c:dLbls>
            <c:dLbl>
              <c:idx val="0"/>
              <c:layout>
                <c:manualLayout>
                  <c:x val="-0.16206862331604921"/>
                  <c:y val="-1.75323181063973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264-42C3-98E9-E32E860E6F0B}"/>
                </c:ext>
              </c:extLst>
            </c:dLbl>
            <c:dLbl>
              <c:idx val="1"/>
              <c:layout>
                <c:manualLayout>
                  <c:x val="0.20451512642876854"/>
                  <c:y val="2.220730932564958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264-42C3-98E9-E32E860E6F0B}"/>
                </c:ext>
              </c:extLst>
            </c:dLbl>
            <c:dLbl>
              <c:idx val="2"/>
              <c:layout>
                <c:manualLayout>
                  <c:x val="-5.6619258169161434E-2"/>
                  <c:y val="2.971416051096795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5264-42C3-98E9-E32E860E6F0B}"/>
                </c:ext>
              </c:extLst>
            </c:dLbl>
            <c:dLbl>
              <c:idx val="3"/>
              <c:layout>
                <c:manualLayout>
                  <c:x val="1.4316946702352129E-3"/>
                  <c:y val="2.451507701183721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5264-42C3-98E9-E32E860E6F0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(グラフ入り)'!$C$290:$D$293</c:f>
              <c:strCache>
                <c:ptCount val="4"/>
                <c:pt idx="0">
                  <c:v>満足</c:v>
                </c:pt>
                <c:pt idx="1">
                  <c:v>どちらかというと満足</c:v>
                </c:pt>
                <c:pt idx="2">
                  <c:v>どちらかというと不満</c:v>
                </c:pt>
                <c:pt idx="3">
                  <c:v>不満</c:v>
                </c:pt>
              </c:strCache>
            </c:strRef>
          </c:cat>
          <c:val>
            <c:numRef>
              <c:f>' R1結果 (グラフ入り)'!$E$290:$E$293</c:f>
              <c:numCache>
                <c:formatCode>General</c:formatCode>
                <c:ptCount val="4"/>
                <c:pt idx="0">
                  <c:v>176</c:v>
                </c:pt>
                <c:pt idx="1">
                  <c:v>130</c:v>
                </c:pt>
                <c:pt idx="2">
                  <c:v>13</c:v>
                </c:pt>
                <c:pt idx="3">
                  <c:v>2</c:v>
                </c:pt>
              </c:numCache>
            </c:numRef>
          </c:val>
          <c:extLst>
            <c:ext xmlns:c16="http://schemas.microsoft.com/office/drawing/2014/chart" uri="{C3380CC4-5D6E-409C-BE32-E72D297353CC}">
              <c16:uniqueId val="{00000008-5264-42C3-98E9-E32E860E6F0B}"/>
            </c:ext>
          </c:extLst>
        </c:ser>
        <c:ser>
          <c:idx val="1"/>
          <c:order val="1"/>
          <c:tx>
            <c:strRef>
              <c:f>' R1結果 (グラフ入り)'!$F$289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5264-42C3-98E9-E32E860E6F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5264-42C3-98E9-E32E860E6F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5264-42C3-98E9-E32E860E6F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5264-42C3-98E9-E32E860E6F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(グラフ入り)'!$C$290:$D$293</c:f>
              <c:strCache>
                <c:ptCount val="4"/>
                <c:pt idx="0">
                  <c:v>満足</c:v>
                </c:pt>
                <c:pt idx="1">
                  <c:v>どちらかというと満足</c:v>
                </c:pt>
                <c:pt idx="2">
                  <c:v>どちらかというと不満</c:v>
                </c:pt>
                <c:pt idx="3">
                  <c:v>不満</c:v>
                </c:pt>
              </c:strCache>
            </c:strRef>
          </c:cat>
          <c:val>
            <c:numRef>
              <c:f>' R1結果 (グラフ入り)'!$F$290:$F$293</c:f>
              <c:numCache>
                <c:formatCode>\(0.0%\)</c:formatCode>
                <c:ptCount val="4"/>
                <c:pt idx="0">
                  <c:v>0.54828660436137067</c:v>
                </c:pt>
                <c:pt idx="1">
                  <c:v>0.40498442367601245</c:v>
                </c:pt>
                <c:pt idx="2">
                  <c:v>4.0498442367601244E-2</c:v>
                </c:pt>
                <c:pt idx="3">
                  <c:v>6.2305295950155761E-3</c:v>
                </c:pt>
              </c:numCache>
            </c:numRef>
          </c:val>
          <c:extLst>
            <c:ext xmlns:c16="http://schemas.microsoft.com/office/drawing/2014/chart" uri="{C3380CC4-5D6E-409C-BE32-E72D297353CC}">
              <c16:uniqueId val="{00000011-5264-42C3-98E9-E32E860E6F0B}"/>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 R1結果 (グラフ入り)'!$E$299</c:f>
              <c:strCache>
                <c:ptCount val="1"/>
                <c:pt idx="0">
                  <c:v>R1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5D7-4E55-950D-CEF0FC7AAD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5D7-4E55-950D-CEF0FC7AAD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5D7-4E55-950D-CEF0FC7AAD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5D7-4E55-950D-CEF0FC7AADA1}"/>
              </c:ext>
            </c:extLst>
          </c:dPt>
          <c:dLbls>
            <c:dLbl>
              <c:idx val="0"/>
              <c:layout>
                <c:manualLayout>
                  <c:x val="-0.16050743470691706"/>
                  <c:y val="-7.1468130014522655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5D7-4E55-950D-CEF0FC7AADA1}"/>
                </c:ext>
              </c:extLst>
            </c:dLbl>
            <c:dLbl>
              <c:idx val="1"/>
              <c:layout>
                <c:manualLayout>
                  <c:x val="0.17464199964705007"/>
                  <c:y val="-7.092532015321992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5D7-4E55-950D-CEF0FC7AADA1}"/>
                </c:ext>
              </c:extLst>
            </c:dLbl>
            <c:dLbl>
              <c:idx val="2"/>
              <c:layout>
                <c:manualLayout>
                  <c:x val="6.5620820329914953E-3"/>
                  <c:y val="4.403200926630383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5D7-4E55-950D-CEF0FC7AADA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(グラフ入り)'!$C$300:$D$303</c:f>
              <c:strCache>
                <c:ptCount val="4"/>
                <c:pt idx="0">
                  <c:v>満足</c:v>
                </c:pt>
                <c:pt idx="1">
                  <c:v>どちらかというと満足</c:v>
                </c:pt>
                <c:pt idx="2">
                  <c:v>どちらかというと不満</c:v>
                </c:pt>
                <c:pt idx="3">
                  <c:v>不満</c:v>
                </c:pt>
              </c:strCache>
            </c:strRef>
          </c:cat>
          <c:val>
            <c:numRef>
              <c:f>' R1結果 (グラフ入り)'!$E$300:$E$303</c:f>
              <c:numCache>
                <c:formatCode>General</c:formatCode>
                <c:ptCount val="4"/>
                <c:pt idx="0">
                  <c:v>167</c:v>
                </c:pt>
                <c:pt idx="1">
                  <c:v>113</c:v>
                </c:pt>
                <c:pt idx="2">
                  <c:v>24</c:v>
                </c:pt>
                <c:pt idx="3">
                  <c:v>17</c:v>
                </c:pt>
              </c:numCache>
            </c:numRef>
          </c:val>
          <c:extLst>
            <c:ext xmlns:c16="http://schemas.microsoft.com/office/drawing/2014/chart" uri="{C3380CC4-5D6E-409C-BE32-E72D297353CC}">
              <c16:uniqueId val="{00000008-65D7-4E55-950D-CEF0FC7AADA1}"/>
            </c:ext>
          </c:extLst>
        </c:ser>
        <c:ser>
          <c:idx val="1"/>
          <c:order val="1"/>
          <c:tx>
            <c:strRef>
              <c:f>' R1結果 (グラフ入り)'!$F$299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65D7-4E55-950D-CEF0FC7AAD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65D7-4E55-950D-CEF0FC7AAD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65D7-4E55-950D-CEF0FC7AAD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65D7-4E55-950D-CEF0FC7AAD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R1結果 (グラフ入り)'!$C$300:$D$303</c:f>
              <c:strCache>
                <c:ptCount val="4"/>
                <c:pt idx="0">
                  <c:v>満足</c:v>
                </c:pt>
                <c:pt idx="1">
                  <c:v>どちらかというと満足</c:v>
                </c:pt>
                <c:pt idx="2">
                  <c:v>どちらかというと不満</c:v>
                </c:pt>
                <c:pt idx="3">
                  <c:v>不満</c:v>
                </c:pt>
              </c:strCache>
            </c:strRef>
          </c:cat>
          <c:val>
            <c:numRef>
              <c:f>' R1結果 (グラフ入り)'!$F$300:$F$303</c:f>
              <c:numCache>
                <c:formatCode>\(0.0%\)</c:formatCode>
                <c:ptCount val="4"/>
                <c:pt idx="0">
                  <c:v>0.52024922118380057</c:v>
                </c:pt>
                <c:pt idx="1">
                  <c:v>0.35202492211838005</c:v>
                </c:pt>
                <c:pt idx="2">
                  <c:v>7.476635514018691E-2</c:v>
                </c:pt>
                <c:pt idx="3">
                  <c:v>5.2959501557632398E-2</c:v>
                </c:pt>
              </c:numCache>
            </c:numRef>
          </c:val>
          <c:extLst>
            <c:ext xmlns:c16="http://schemas.microsoft.com/office/drawing/2014/chart" uri="{C3380CC4-5D6E-409C-BE32-E72D297353CC}">
              <c16:uniqueId val="{00000011-65D7-4E55-950D-CEF0FC7AADA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A21-453C-84F4-FC7F935FFC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A21-453C-84F4-FC7F935FFCF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A21-453C-84F4-FC7F935FFCF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A21-453C-84F4-FC7F935FFCF4}"/>
              </c:ext>
            </c:extLst>
          </c:dPt>
          <c:dLbls>
            <c:dLbl>
              <c:idx val="0"/>
              <c:layout>
                <c:manualLayout>
                  <c:x val="-0.14057605986937874"/>
                  <c:y val="6.210438464850039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A21-453C-84F4-FC7F935FFCF4}"/>
                </c:ext>
              </c:extLst>
            </c:dLbl>
            <c:dLbl>
              <c:idx val="1"/>
              <c:layout>
                <c:manualLayout>
                  <c:x val="0.17447431484466905"/>
                  <c:y val="-0.10588315604847627"/>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A21-453C-84F4-FC7F935FFCF4}"/>
                </c:ext>
              </c:extLst>
            </c:dLbl>
            <c:dLbl>
              <c:idx val="2"/>
              <c:layout>
                <c:manualLayout>
                  <c:x val="-3.1154073337331421E-2"/>
                  <c:y val="5.768042922717309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5A21-453C-84F4-FC7F935FFCF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 R1結果 (グラフ入り)'!$M$310:$M$313</c:f>
              <c:strCache>
                <c:ptCount val="4"/>
                <c:pt idx="0">
                  <c:v>満足</c:v>
                </c:pt>
                <c:pt idx="1">
                  <c:v>どちらかというと満足</c:v>
                </c:pt>
                <c:pt idx="2">
                  <c:v>どちらかというと不満</c:v>
                </c:pt>
                <c:pt idx="3">
                  <c:v>不満</c:v>
                </c:pt>
              </c:strCache>
            </c:strRef>
          </c:cat>
          <c:val>
            <c:numRef>
              <c:f>' R1結果 (グラフ入り)'!$N$310:$N$313</c:f>
              <c:numCache>
                <c:formatCode>General</c:formatCode>
                <c:ptCount val="4"/>
                <c:pt idx="0">
                  <c:v>0.46100000000000002</c:v>
                </c:pt>
                <c:pt idx="1">
                  <c:v>0.46899999999999997</c:v>
                </c:pt>
                <c:pt idx="2">
                  <c:v>5.3999999999999999E-2</c:v>
                </c:pt>
                <c:pt idx="3">
                  <c:v>1.6E-2</c:v>
                </c:pt>
              </c:numCache>
            </c:numRef>
          </c:val>
          <c:extLst>
            <c:ext xmlns:c16="http://schemas.microsoft.com/office/drawing/2014/chart" uri="{C3380CC4-5D6E-409C-BE32-E72D297353CC}">
              <c16:uniqueId val="{00000008-5A21-453C-84F4-FC7F935FFCF4}"/>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chart" Target="../charts/chart39.xml" />
  <Relationship Id="rId3" Type="http://schemas.openxmlformats.org/officeDocument/2006/relationships/chart" Target="../charts/chart3.xml" />
  <Relationship Id="rId21" Type="http://schemas.openxmlformats.org/officeDocument/2006/relationships/chart" Target="../charts/chart21.xml" />
  <Relationship Id="rId34" Type="http://schemas.openxmlformats.org/officeDocument/2006/relationships/chart" Target="../charts/chart34.xml" />
  <Relationship Id="rId42" Type="http://schemas.openxmlformats.org/officeDocument/2006/relationships/chart" Target="../charts/chart42.xml"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chart" Target="../charts/chart33.xml" />
  <Relationship Id="rId38" Type="http://schemas.openxmlformats.org/officeDocument/2006/relationships/chart" Target="../charts/chart38.xml"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chart" Target="../charts/chart41.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chart" Target="../charts/chart32.xml" />
  <Relationship Id="rId37" Type="http://schemas.openxmlformats.org/officeDocument/2006/relationships/chart" Target="../charts/chart37.xml" />
  <Relationship Id="rId40" Type="http://schemas.openxmlformats.org/officeDocument/2006/relationships/chart" Target="../charts/chart40.xml"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chart" Target="../charts/chart36.xml"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chart" Target="../charts/chart31.xml"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chart" Target="../charts/chart35.xml" />
</Relationships>
</file>

<file path=xl/drawings/drawing1.xml><?xml version="1.0" encoding="utf-8"?>
<xdr:wsDr xmlns:xdr="http://schemas.openxmlformats.org/drawingml/2006/spreadsheetDrawing" xmlns:a="http://schemas.openxmlformats.org/drawingml/2006/main">
  <xdr:twoCellAnchor>
    <xdr:from>
      <xdr:col>7</xdr:col>
      <xdr:colOff>217237</xdr:colOff>
      <xdr:row>236</xdr:row>
      <xdr:rowOff>111860</xdr:rowOff>
    </xdr:from>
    <xdr:to>
      <xdr:col>12</xdr:col>
      <xdr:colOff>354712</xdr:colOff>
      <xdr:row>246</xdr:row>
      <xdr:rowOff>23334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263815</xdr:colOff>
      <xdr:row>246</xdr:row>
      <xdr:rowOff>116429</xdr:rowOff>
    </xdr:from>
    <xdr:to>
      <xdr:col>12</xdr:col>
      <xdr:colOff>401290</xdr:colOff>
      <xdr:row>256</xdr:row>
      <xdr:rowOff>27903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702253</xdr:colOff>
      <xdr:row>221</xdr:row>
      <xdr:rowOff>167850</xdr:rowOff>
    </xdr:from>
    <xdr:to>
      <xdr:col>8</xdr:col>
      <xdr:colOff>85725</xdr:colOff>
      <xdr:row>236</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264714</xdr:colOff>
      <xdr:row>256</xdr:row>
      <xdr:rowOff>76306</xdr:rowOff>
    </xdr:from>
    <xdr:to>
      <xdr:col>12</xdr:col>
      <xdr:colOff>402189</xdr:colOff>
      <xdr:row>265</xdr:row>
      <xdr:rowOff>178280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281980</xdr:colOff>
      <xdr:row>265</xdr:row>
      <xdr:rowOff>130727</xdr:rowOff>
    </xdr:from>
    <xdr:to>
      <xdr:col>12</xdr:col>
      <xdr:colOff>419455</xdr:colOff>
      <xdr:row>275</xdr:row>
      <xdr:rowOff>42201</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224831</xdr:colOff>
      <xdr:row>275</xdr:row>
      <xdr:rowOff>55622</xdr:rowOff>
    </xdr:from>
    <xdr:to>
      <xdr:col>12</xdr:col>
      <xdr:colOff>362306</xdr:colOff>
      <xdr:row>284</xdr:row>
      <xdr:rowOff>157596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235272</xdr:colOff>
      <xdr:row>285</xdr:row>
      <xdr:rowOff>24398</xdr:rowOff>
    </xdr:from>
    <xdr:to>
      <xdr:col>12</xdr:col>
      <xdr:colOff>372747</xdr:colOff>
      <xdr:row>294</xdr:row>
      <xdr:rowOff>126372</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288959</xdr:colOff>
      <xdr:row>295</xdr:row>
      <xdr:rowOff>24551</xdr:rowOff>
    </xdr:from>
    <xdr:to>
      <xdr:col>12</xdr:col>
      <xdr:colOff>429032</xdr:colOff>
      <xdr:row>304</xdr:row>
      <xdr:rowOff>126525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271640</xdr:colOff>
      <xdr:row>305</xdr:row>
      <xdr:rowOff>57352</xdr:rowOff>
    </xdr:from>
    <xdr:to>
      <xdr:col>12</xdr:col>
      <xdr:colOff>409115</xdr:colOff>
      <xdr:row>314</xdr:row>
      <xdr:rowOff>159326</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299748</xdr:colOff>
      <xdr:row>315</xdr:row>
      <xdr:rowOff>144405</xdr:rowOff>
    </xdr:from>
    <xdr:to>
      <xdr:col>12</xdr:col>
      <xdr:colOff>437223</xdr:colOff>
      <xdr:row>325</xdr:row>
      <xdr:rowOff>55879</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259436</xdr:colOff>
      <xdr:row>325</xdr:row>
      <xdr:rowOff>75589</xdr:rowOff>
    </xdr:from>
    <xdr:to>
      <xdr:col>12</xdr:col>
      <xdr:colOff>396911</xdr:colOff>
      <xdr:row>334</xdr:row>
      <xdr:rowOff>177563</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237003</xdr:colOff>
      <xdr:row>335</xdr:row>
      <xdr:rowOff>86846</xdr:rowOff>
    </xdr:from>
    <xdr:to>
      <xdr:col>12</xdr:col>
      <xdr:colOff>377076</xdr:colOff>
      <xdr:row>344</xdr:row>
      <xdr:rowOff>188820</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265647</xdr:colOff>
      <xdr:row>345</xdr:row>
      <xdr:rowOff>66600</xdr:rowOff>
    </xdr:from>
    <xdr:to>
      <xdr:col>12</xdr:col>
      <xdr:colOff>405720</xdr:colOff>
      <xdr:row>354</xdr:row>
      <xdr:rowOff>168574</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105566</xdr:colOff>
      <xdr:row>355</xdr:row>
      <xdr:rowOff>34745</xdr:rowOff>
    </xdr:from>
    <xdr:to>
      <xdr:col>12</xdr:col>
      <xdr:colOff>491869</xdr:colOff>
      <xdr:row>365</xdr:row>
      <xdr:rowOff>109135</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40340</xdr:colOff>
      <xdr:row>426</xdr:row>
      <xdr:rowOff>69476</xdr:rowOff>
    </xdr:from>
    <xdr:to>
      <xdr:col>12</xdr:col>
      <xdr:colOff>180413</xdr:colOff>
      <xdr:row>435</xdr:row>
      <xdr:rowOff>171450</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2670</xdr:colOff>
      <xdr:row>436</xdr:row>
      <xdr:rowOff>68798</xdr:rowOff>
    </xdr:from>
    <xdr:to>
      <xdr:col>12</xdr:col>
      <xdr:colOff>142743</xdr:colOff>
      <xdr:row>445</xdr:row>
      <xdr:rowOff>170772</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1740</xdr:colOff>
      <xdr:row>446</xdr:row>
      <xdr:rowOff>110761</xdr:rowOff>
    </xdr:from>
    <xdr:to>
      <xdr:col>12</xdr:col>
      <xdr:colOff>141813</xdr:colOff>
      <xdr:row>456</xdr:row>
      <xdr:rowOff>0</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152400</xdr:colOff>
      <xdr:row>497</xdr:row>
      <xdr:rowOff>38100</xdr:rowOff>
    </xdr:from>
    <xdr:to>
      <xdr:col>10</xdr:col>
      <xdr:colOff>466726</xdr:colOff>
      <xdr:row>511</xdr:row>
      <xdr:rowOff>142875</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828675</xdr:colOff>
      <xdr:row>564</xdr:row>
      <xdr:rowOff>45327</xdr:rowOff>
    </xdr:from>
    <xdr:to>
      <xdr:col>8</xdr:col>
      <xdr:colOff>448861</xdr:colOff>
      <xdr:row>572</xdr:row>
      <xdr:rowOff>142875</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176212</xdr:colOff>
      <xdr:row>594</xdr:row>
      <xdr:rowOff>71437</xdr:rowOff>
    </xdr:from>
    <xdr:to>
      <xdr:col>9</xdr:col>
      <xdr:colOff>557212</xdr:colOff>
      <xdr:row>611</xdr:row>
      <xdr:rowOff>14287</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91446</xdr:colOff>
      <xdr:row>622</xdr:row>
      <xdr:rowOff>131344</xdr:rowOff>
    </xdr:from>
    <xdr:to>
      <xdr:col>8</xdr:col>
      <xdr:colOff>432636</xdr:colOff>
      <xdr:row>635</xdr:row>
      <xdr:rowOff>85873</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670255</xdr:colOff>
      <xdr:row>700</xdr:row>
      <xdr:rowOff>112795</xdr:rowOff>
    </xdr:from>
    <xdr:to>
      <xdr:col>9</xdr:col>
      <xdr:colOff>602081</xdr:colOff>
      <xdr:row>719</xdr:row>
      <xdr:rowOff>122822</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400049</xdr:colOff>
      <xdr:row>75</xdr:row>
      <xdr:rowOff>6723</xdr:rowOff>
    </xdr:from>
    <xdr:to>
      <xdr:col>13</xdr:col>
      <xdr:colOff>201706</xdr:colOff>
      <xdr:row>86</xdr:row>
      <xdr:rowOff>75079</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371475</xdr:colOff>
      <xdr:row>84</xdr:row>
      <xdr:rowOff>124385</xdr:rowOff>
    </xdr:from>
    <xdr:to>
      <xdr:col>13</xdr:col>
      <xdr:colOff>173132</xdr:colOff>
      <xdr:row>96</xdr:row>
      <xdr:rowOff>2241</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7</xdr:col>
      <xdr:colOff>409575</xdr:colOff>
      <xdr:row>95</xdr:row>
      <xdr:rowOff>54348</xdr:rowOff>
    </xdr:from>
    <xdr:to>
      <xdr:col>13</xdr:col>
      <xdr:colOff>211232</xdr:colOff>
      <xdr:row>106</xdr:row>
      <xdr:rowOff>122704</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494298</xdr:colOff>
      <xdr:row>105</xdr:row>
      <xdr:rowOff>4041</xdr:rowOff>
    </xdr:from>
    <xdr:to>
      <xdr:col>13</xdr:col>
      <xdr:colOff>59531</xdr:colOff>
      <xdr:row>117</xdr:row>
      <xdr:rowOff>107156</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89741</xdr:colOff>
      <xdr:row>174</xdr:row>
      <xdr:rowOff>133350</xdr:rowOff>
    </xdr:from>
    <xdr:to>
      <xdr:col>10</xdr:col>
      <xdr:colOff>95250</xdr:colOff>
      <xdr:row>197</xdr:row>
      <xdr:rowOff>57150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342900</xdr:colOff>
      <xdr:row>142</xdr:row>
      <xdr:rowOff>19051</xdr:rowOff>
    </xdr:from>
    <xdr:to>
      <xdr:col>9</xdr:col>
      <xdr:colOff>428625</xdr:colOff>
      <xdr:row>159</xdr:row>
      <xdr:rowOff>19051</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608597</xdr:colOff>
      <xdr:row>407</xdr:row>
      <xdr:rowOff>156409</xdr:rowOff>
    </xdr:from>
    <xdr:to>
      <xdr:col>12</xdr:col>
      <xdr:colOff>679989</xdr:colOff>
      <xdr:row>416</xdr:row>
      <xdr:rowOff>188199</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601580</xdr:colOff>
      <xdr:row>417</xdr:row>
      <xdr:rowOff>40105</xdr:rowOff>
    </xdr:from>
    <xdr:to>
      <xdr:col>12</xdr:col>
      <xdr:colOff>672972</xdr:colOff>
      <xdr:row>426</xdr:row>
      <xdr:rowOff>142079</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508886</xdr:colOff>
      <xdr:row>200</xdr:row>
      <xdr:rowOff>154782</xdr:rowOff>
    </xdr:from>
    <xdr:to>
      <xdr:col>11</xdr:col>
      <xdr:colOff>570774</xdr:colOff>
      <xdr:row>211</xdr:row>
      <xdr:rowOff>6464</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393</xdr:row>
      <xdr:rowOff>61661</xdr:rowOff>
    </xdr:from>
    <xdr:to>
      <xdr:col>7</xdr:col>
      <xdr:colOff>340895</xdr:colOff>
      <xdr:row>407</xdr:row>
      <xdr:rowOff>109786</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7</xdr:col>
      <xdr:colOff>634542</xdr:colOff>
      <xdr:row>116</xdr:row>
      <xdr:rowOff>160046</xdr:rowOff>
    </xdr:from>
    <xdr:to>
      <xdr:col>13</xdr:col>
      <xdr:colOff>107155</xdr:colOff>
      <xdr:row>127</xdr:row>
      <xdr:rowOff>11906</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711869</xdr:colOff>
      <xdr:row>466</xdr:row>
      <xdr:rowOff>181142</xdr:rowOff>
    </xdr:from>
    <xdr:to>
      <xdr:col>8</xdr:col>
      <xdr:colOff>270711</xdr:colOff>
      <xdr:row>479</xdr:row>
      <xdr:rowOff>159084</xdr:rowOff>
    </xdr:to>
    <xdr:graphicFrame macro="">
      <xdr:nvGraphicFramePr>
        <xdr:cNvPr id="26" name="グラフ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487279</xdr:colOff>
      <xdr:row>523</xdr:row>
      <xdr:rowOff>20052</xdr:rowOff>
    </xdr:from>
    <xdr:to>
      <xdr:col>8</xdr:col>
      <xdr:colOff>43615</xdr:colOff>
      <xdr:row>535</xdr:row>
      <xdr:rowOff>188494</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2</xdr:col>
      <xdr:colOff>611604</xdr:colOff>
      <xdr:row>544</xdr:row>
      <xdr:rowOff>0</xdr:rowOff>
    </xdr:from>
    <xdr:to>
      <xdr:col>9</xdr:col>
      <xdr:colOff>70183</xdr:colOff>
      <xdr:row>556</xdr:row>
      <xdr:rowOff>110289</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38474</xdr:colOff>
      <xdr:row>644</xdr:row>
      <xdr:rowOff>113549</xdr:rowOff>
    </xdr:from>
    <xdr:to>
      <xdr:col>8</xdr:col>
      <xdr:colOff>559593</xdr:colOff>
      <xdr:row>660</xdr:row>
      <xdr:rowOff>119063</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80208</xdr:colOff>
      <xdr:row>671</xdr:row>
      <xdr:rowOff>170448</xdr:rowOff>
    </xdr:from>
    <xdr:to>
      <xdr:col>9</xdr:col>
      <xdr:colOff>551445</xdr:colOff>
      <xdr:row>687</xdr:row>
      <xdr:rowOff>170450</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2</xdr:col>
      <xdr:colOff>848727</xdr:colOff>
      <xdr:row>731</xdr:row>
      <xdr:rowOff>54142</xdr:rowOff>
    </xdr:from>
    <xdr:to>
      <xdr:col>10</xdr:col>
      <xdr:colOff>346409</xdr:colOff>
      <xdr:row>747</xdr:row>
      <xdr:rowOff>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xdr:col>
      <xdr:colOff>106782</xdr:colOff>
      <xdr:row>759</xdr:row>
      <xdr:rowOff>84220</xdr:rowOff>
    </xdr:from>
    <xdr:to>
      <xdr:col>10</xdr:col>
      <xdr:colOff>346910</xdr:colOff>
      <xdr:row>774</xdr:row>
      <xdr:rowOff>144378</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305804</xdr:colOff>
      <xdr:row>791</xdr:row>
      <xdr:rowOff>28575</xdr:rowOff>
    </xdr:from>
    <xdr:to>
      <xdr:col>11</xdr:col>
      <xdr:colOff>50132</xdr:colOff>
      <xdr:row>806</xdr:row>
      <xdr:rowOff>88733</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95250</xdr:colOff>
      <xdr:row>393</xdr:row>
      <xdr:rowOff>66675</xdr:rowOff>
    </xdr:from>
    <xdr:to>
      <xdr:col>12</xdr:col>
      <xdr:colOff>559970</xdr:colOff>
      <xdr:row>407</xdr:row>
      <xdr:rowOff>114800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結果 (グラフ入り)"/>
      <sheetName val="H29結果 (１年目のみ）"/>
      <sheetName val="H29結果 (２年目のみ ）"/>
      <sheetName val="H29結果"/>
      <sheetName val="データ (１・２年分け)"/>
      <sheetName val="データ"/>
      <sheetName val="調査票"/>
    </sheetNames>
    <sheetDataSet>
      <sheetData sheetId="0"/>
      <sheetData sheetId="1"/>
      <sheetData sheetId="2"/>
      <sheetData sheetId="3">
        <row r="182">
          <cell r="E182">
            <v>191</v>
          </cell>
          <cell r="F182">
            <v>0.52300000000000002</v>
          </cell>
        </row>
        <row r="183">
          <cell r="E183">
            <v>23</v>
          </cell>
          <cell r="F183">
            <v>6.3E-2</v>
          </cell>
        </row>
        <row r="184">
          <cell r="E184">
            <v>3</v>
          </cell>
          <cell r="F184">
            <v>8.0000000000000002E-3</v>
          </cell>
        </row>
        <row r="185">
          <cell r="E185">
            <v>365</v>
          </cell>
          <cell r="F185">
            <v>0.99900000000000011</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828"/>
  <sheetViews>
    <sheetView tabSelected="1" view="pageBreakPreview" zoomScale="80" zoomScaleNormal="100" zoomScaleSheetLayoutView="80" workbookViewId="0">
      <selection activeCell="F39" sqref="F39"/>
    </sheetView>
  </sheetViews>
  <sheetFormatPr defaultRowHeight="13.5" x14ac:dyDescent="0.15"/>
  <cols>
    <col min="1" max="2" width="3.125" style="1" customWidth="1"/>
    <col min="3" max="3" width="12.625" style="1" customWidth="1"/>
    <col min="4" max="12" width="8.625" style="1" customWidth="1"/>
    <col min="13" max="256" width="9" style="1"/>
    <col min="257" max="258" width="3.625" style="1" customWidth="1"/>
    <col min="259" max="259" width="12.625" style="1" customWidth="1"/>
    <col min="260" max="265" width="9" style="1"/>
    <col min="266" max="266" width="9" style="1" customWidth="1"/>
    <col min="267" max="512" width="9" style="1"/>
    <col min="513" max="514" width="3.625" style="1" customWidth="1"/>
    <col min="515" max="515" width="12.625" style="1" customWidth="1"/>
    <col min="516" max="521" width="9" style="1"/>
    <col min="522" max="522" width="9" style="1" customWidth="1"/>
    <col min="523" max="768" width="9" style="1"/>
    <col min="769" max="770" width="3.625" style="1" customWidth="1"/>
    <col min="771" max="771" width="12.625" style="1" customWidth="1"/>
    <col min="772" max="777" width="9" style="1"/>
    <col min="778" max="778" width="9" style="1" customWidth="1"/>
    <col min="779" max="1024" width="9" style="1"/>
    <col min="1025" max="1026" width="3.625" style="1" customWidth="1"/>
    <col min="1027" max="1027" width="12.625" style="1" customWidth="1"/>
    <col min="1028" max="1033" width="9" style="1"/>
    <col min="1034" max="1034" width="9" style="1" customWidth="1"/>
    <col min="1035" max="1280" width="9" style="1"/>
    <col min="1281" max="1282" width="3.625" style="1" customWidth="1"/>
    <col min="1283" max="1283" width="12.625" style="1" customWidth="1"/>
    <col min="1284" max="1289" width="9" style="1"/>
    <col min="1290" max="1290" width="9" style="1" customWidth="1"/>
    <col min="1291" max="1536" width="9" style="1"/>
    <col min="1537" max="1538" width="3.625" style="1" customWidth="1"/>
    <col min="1539" max="1539" width="12.625" style="1" customWidth="1"/>
    <col min="1540" max="1545" width="9" style="1"/>
    <col min="1546" max="1546" width="9" style="1" customWidth="1"/>
    <col min="1547" max="1792" width="9" style="1"/>
    <col min="1793" max="1794" width="3.625" style="1" customWidth="1"/>
    <col min="1795" max="1795" width="12.625" style="1" customWidth="1"/>
    <col min="1796" max="1801" width="9" style="1"/>
    <col min="1802" max="1802" width="9" style="1" customWidth="1"/>
    <col min="1803" max="2048" width="9" style="1"/>
    <col min="2049" max="2050" width="3.625" style="1" customWidth="1"/>
    <col min="2051" max="2051" width="12.625" style="1" customWidth="1"/>
    <col min="2052" max="2057" width="9" style="1"/>
    <col min="2058" max="2058" width="9" style="1" customWidth="1"/>
    <col min="2059" max="2304" width="9" style="1"/>
    <col min="2305" max="2306" width="3.625" style="1" customWidth="1"/>
    <col min="2307" max="2307" width="12.625" style="1" customWidth="1"/>
    <col min="2308" max="2313" width="9" style="1"/>
    <col min="2314" max="2314" width="9" style="1" customWidth="1"/>
    <col min="2315" max="2560" width="9" style="1"/>
    <col min="2561" max="2562" width="3.625" style="1" customWidth="1"/>
    <col min="2563" max="2563" width="12.625" style="1" customWidth="1"/>
    <col min="2564" max="2569" width="9" style="1"/>
    <col min="2570" max="2570" width="9" style="1" customWidth="1"/>
    <col min="2571" max="2816" width="9" style="1"/>
    <col min="2817" max="2818" width="3.625" style="1" customWidth="1"/>
    <col min="2819" max="2819" width="12.625" style="1" customWidth="1"/>
    <col min="2820" max="2825" width="9" style="1"/>
    <col min="2826" max="2826" width="9" style="1" customWidth="1"/>
    <col min="2827" max="3072" width="9" style="1"/>
    <col min="3073" max="3074" width="3.625" style="1" customWidth="1"/>
    <col min="3075" max="3075" width="12.625" style="1" customWidth="1"/>
    <col min="3076" max="3081" width="9" style="1"/>
    <col min="3082" max="3082" width="9" style="1" customWidth="1"/>
    <col min="3083" max="3328" width="9" style="1"/>
    <col min="3329" max="3330" width="3.625" style="1" customWidth="1"/>
    <col min="3331" max="3331" width="12.625" style="1" customWidth="1"/>
    <col min="3332" max="3337" width="9" style="1"/>
    <col min="3338" max="3338" width="9" style="1" customWidth="1"/>
    <col min="3339" max="3584" width="9" style="1"/>
    <col min="3585" max="3586" width="3.625" style="1" customWidth="1"/>
    <col min="3587" max="3587" width="12.625" style="1" customWidth="1"/>
    <col min="3588" max="3593" width="9" style="1"/>
    <col min="3594" max="3594" width="9" style="1" customWidth="1"/>
    <col min="3595" max="3840" width="9" style="1"/>
    <col min="3841" max="3842" width="3.625" style="1" customWidth="1"/>
    <col min="3843" max="3843" width="12.625" style="1" customWidth="1"/>
    <col min="3844" max="3849" width="9" style="1"/>
    <col min="3850" max="3850" width="9" style="1" customWidth="1"/>
    <col min="3851" max="4096" width="9" style="1"/>
    <col min="4097" max="4098" width="3.625" style="1" customWidth="1"/>
    <col min="4099" max="4099" width="12.625" style="1" customWidth="1"/>
    <col min="4100" max="4105" width="9" style="1"/>
    <col min="4106" max="4106" width="9" style="1" customWidth="1"/>
    <col min="4107" max="4352" width="9" style="1"/>
    <col min="4353" max="4354" width="3.625" style="1" customWidth="1"/>
    <col min="4355" max="4355" width="12.625" style="1" customWidth="1"/>
    <col min="4356" max="4361" width="9" style="1"/>
    <col min="4362" max="4362" width="9" style="1" customWidth="1"/>
    <col min="4363" max="4608" width="9" style="1"/>
    <col min="4609" max="4610" width="3.625" style="1" customWidth="1"/>
    <col min="4611" max="4611" width="12.625" style="1" customWidth="1"/>
    <col min="4612" max="4617" width="9" style="1"/>
    <col min="4618" max="4618" width="9" style="1" customWidth="1"/>
    <col min="4619" max="4864" width="9" style="1"/>
    <col min="4865" max="4866" width="3.625" style="1" customWidth="1"/>
    <col min="4867" max="4867" width="12.625" style="1" customWidth="1"/>
    <col min="4868" max="4873" width="9" style="1"/>
    <col min="4874" max="4874" width="9" style="1" customWidth="1"/>
    <col min="4875" max="5120" width="9" style="1"/>
    <col min="5121" max="5122" width="3.625" style="1" customWidth="1"/>
    <col min="5123" max="5123" width="12.625" style="1" customWidth="1"/>
    <col min="5124" max="5129" width="9" style="1"/>
    <col min="5130" max="5130" width="9" style="1" customWidth="1"/>
    <col min="5131" max="5376" width="9" style="1"/>
    <col min="5377" max="5378" width="3.625" style="1" customWidth="1"/>
    <col min="5379" max="5379" width="12.625" style="1" customWidth="1"/>
    <col min="5380" max="5385" width="9" style="1"/>
    <col min="5386" max="5386" width="9" style="1" customWidth="1"/>
    <col min="5387" max="5632" width="9" style="1"/>
    <col min="5633" max="5634" width="3.625" style="1" customWidth="1"/>
    <col min="5635" max="5635" width="12.625" style="1" customWidth="1"/>
    <col min="5636" max="5641" width="9" style="1"/>
    <col min="5642" max="5642" width="9" style="1" customWidth="1"/>
    <col min="5643" max="5888" width="9" style="1"/>
    <col min="5889" max="5890" width="3.625" style="1" customWidth="1"/>
    <col min="5891" max="5891" width="12.625" style="1" customWidth="1"/>
    <col min="5892" max="5897" width="9" style="1"/>
    <col min="5898" max="5898" width="9" style="1" customWidth="1"/>
    <col min="5899" max="6144" width="9" style="1"/>
    <col min="6145" max="6146" width="3.625" style="1" customWidth="1"/>
    <col min="6147" max="6147" width="12.625" style="1" customWidth="1"/>
    <col min="6148" max="6153" width="9" style="1"/>
    <col min="6154" max="6154" width="9" style="1" customWidth="1"/>
    <col min="6155" max="6400" width="9" style="1"/>
    <col min="6401" max="6402" width="3.625" style="1" customWidth="1"/>
    <col min="6403" max="6403" width="12.625" style="1" customWidth="1"/>
    <col min="6404" max="6409" width="9" style="1"/>
    <col min="6410" max="6410" width="9" style="1" customWidth="1"/>
    <col min="6411" max="6656" width="9" style="1"/>
    <col min="6657" max="6658" width="3.625" style="1" customWidth="1"/>
    <col min="6659" max="6659" width="12.625" style="1" customWidth="1"/>
    <col min="6660" max="6665" width="9" style="1"/>
    <col min="6666" max="6666" width="9" style="1" customWidth="1"/>
    <col min="6667" max="6912" width="9" style="1"/>
    <col min="6913" max="6914" width="3.625" style="1" customWidth="1"/>
    <col min="6915" max="6915" width="12.625" style="1" customWidth="1"/>
    <col min="6916" max="6921" width="9" style="1"/>
    <col min="6922" max="6922" width="9" style="1" customWidth="1"/>
    <col min="6923" max="7168" width="9" style="1"/>
    <col min="7169" max="7170" width="3.625" style="1" customWidth="1"/>
    <col min="7171" max="7171" width="12.625" style="1" customWidth="1"/>
    <col min="7172" max="7177" width="9" style="1"/>
    <col min="7178" max="7178" width="9" style="1" customWidth="1"/>
    <col min="7179" max="7424" width="9" style="1"/>
    <col min="7425" max="7426" width="3.625" style="1" customWidth="1"/>
    <col min="7427" max="7427" width="12.625" style="1" customWidth="1"/>
    <col min="7428" max="7433" width="9" style="1"/>
    <col min="7434" max="7434" width="9" style="1" customWidth="1"/>
    <col min="7435" max="7680" width="9" style="1"/>
    <col min="7681" max="7682" width="3.625" style="1" customWidth="1"/>
    <col min="7683" max="7683" width="12.625" style="1" customWidth="1"/>
    <col min="7684" max="7689" width="9" style="1"/>
    <col min="7690" max="7690" width="9" style="1" customWidth="1"/>
    <col min="7691" max="7936" width="9" style="1"/>
    <col min="7937" max="7938" width="3.625" style="1" customWidth="1"/>
    <col min="7939" max="7939" width="12.625" style="1" customWidth="1"/>
    <col min="7940" max="7945" width="9" style="1"/>
    <col min="7946" max="7946" width="9" style="1" customWidth="1"/>
    <col min="7947" max="8192" width="9" style="1"/>
    <col min="8193" max="8194" width="3.625" style="1" customWidth="1"/>
    <col min="8195" max="8195" width="12.625" style="1" customWidth="1"/>
    <col min="8196" max="8201" width="9" style="1"/>
    <col min="8202" max="8202" width="9" style="1" customWidth="1"/>
    <col min="8203" max="8448" width="9" style="1"/>
    <col min="8449" max="8450" width="3.625" style="1" customWidth="1"/>
    <col min="8451" max="8451" width="12.625" style="1" customWidth="1"/>
    <col min="8452" max="8457" width="9" style="1"/>
    <col min="8458" max="8458" width="9" style="1" customWidth="1"/>
    <col min="8459" max="8704" width="9" style="1"/>
    <col min="8705" max="8706" width="3.625" style="1" customWidth="1"/>
    <col min="8707" max="8707" width="12.625" style="1" customWidth="1"/>
    <col min="8708" max="8713" width="9" style="1"/>
    <col min="8714" max="8714" width="9" style="1" customWidth="1"/>
    <col min="8715" max="8960" width="9" style="1"/>
    <col min="8961" max="8962" width="3.625" style="1" customWidth="1"/>
    <col min="8963" max="8963" width="12.625" style="1" customWidth="1"/>
    <col min="8964" max="8969" width="9" style="1"/>
    <col min="8970" max="8970" width="9" style="1" customWidth="1"/>
    <col min="8971" max="9216" width="9" style="1"/>
    <col min="9217" max="9218" width="3.625" style="1" customWidth="1"/>
    <col min="9219" max="9219" width="12.625" style="1" customWidth="1"/>
    <col min="9220" max="9225" width="9" style="1"/>
    <col min="9226" max="9226" width="9" style="1" customWidth="1"/>
    <col min="9227" max="9472" width="9" style="1"/>
    <col min="9473" max="9474" width="3.625" style="1" customWidth="1"/>
    <col min="9475" max="9475" width="12.625" style="1" customWidth="1"/>
    <col min="9476" max="9481" width="9" style="1"/>
    <col min="9482" max="9482" width="9" style="1" customWidth="1"/>
    <col min="9483" max="9728" width="9" style="1"/>
    <col min="9729" max="9730" width="3.625" style="1" customWidth="1"/>
    <col min="9731" max="9731" width="12.625" style="1" customWidth="1"/>
    <col min="9732" max="9737" width="9" style="1"/>
    <col min="9738" max="9738" width="9" style="1" customWidth="1"/>
    <col min="9739" max="9984" width="9" style="1"/>
    <col min="9985" max="9986" width="3.625" style="1" customWidth="1"/>
    <col min="9987" max="9987" width="12.625" style="1" customWidth="1"/>
    <col min="9988" max="9993" width="9" style="1"/>
    <col min="9994" max="9994" width="9" style="1" customWidth="1"/>
    <col min="9995" max="10240" width="9" style="1"/>
    <col min="10241" max="10242" width="3.625" style="1" customWidth="1"/>
    <col min="10243" max="10243" width="12.625" style="1" customWidth="1"/>
    <col min="10244" max="10249" width="9" style="1"/>
    <col min="10250" max="10250" width="9" style="1" customWidth="1"/>
    <col min="10251" max="10496" width="9" style="1"/>
    <col min="10497" max="10498" width="3.625" style="1" customWidth="1"/>
    <col min="10499" max="10499" width="12.625" style="1" customWidth="1"/>
    <col min="10500" max="10505" width="9" style="1"/>
    <col min="10506" max="10506" width="9" style="1" customWidth="1"/>
    <col min="10507" max="10752" width="9" style="1"/>
    <col min="10753" max="10754" width="3.625" style="1" customWidth="1"/>
    <col min="10755" max="10755" width="12.625" style="1" customWidth="1"/>
    <col min="10756" max="10761" width="9" style="1"/>
    <col min="10762" max="10762" width="9" style="1" customWidth="1"/>
    <col min="10763" max="11008" width="9" style="1"/>
    <col min="11009" max="11010" width="3.625" style="1" customWidth="1"/>
    <col min="11011" max="11011" width="12.625" style="1" customWidth="1"/>
    <col min="11012" max="11017" width="9" style="1"/>
    <col min="11018" max="11018" width="9" style="1" customWidth="1"/>
    <col min="11019" max="11264" width="9" style="1"/>
    <col min="11265" max="11266" width="3.625" style="1" customWidth="1"/>
    <col min="11267" max="11267" width="12.625" style="1" customWidth="1"/>
    <col min="11268" max="11273" width="9" style="1"/>
    <col min="11274" max="11274" width="9" style="1" customWidth="1"/>
    <col min="11275" max="11520" width="9" style="1"/>
    <col min="11521" max="11522" width="3.625" style="1" customWidth="1"/>
    <col min="11523" max="11523" width="12.625" style="1" customWidth="1"/>
    <col min="11524" max="11529" width="9" style="1"/>
    <col min="11530" max="11530" width="9" style="1" customWidth="1"/>
    <col min="11531" max="11776" width="9" style="1"/>
    <col min="11777" max="11778" width="3.625" style="1" customWidth="1"/>
    <col min="11779" max="11779" width="12.625" style="1" customWidth="1"/>
    <col min="11780" max="11785" width="9" style="1"/>
    <col min="11786" max="11786" width="9" style="1" customWidth="1"/>
    <col min="11787" max="12032" width="9" style="1"/>
    <col min="12033" max="12034" width="3.625" style="1" customWidth="1"/>
    <col min="12035" max="12035" width="12.625" style="1" customWidth="1"/>
    <col min="12036" max="12041" width="9" style="1"/>
    <col min="12042" max="12042" width="9" style="1" customWidth="1"/>
    <col min="12043" max="12288" width="9" style="1"/>
    <col min="12289" max="12290" width="3.625" style="1" customWidth="1"/>
    <col min="12291" max="12291" width="12.625" style="1" customWidth="1"/>
    <col min="12292" max="12297" width="9" style="1"/>
    <col min="12298" max="12298" width="9" style="1" customWidth="1"/>
    <col min="12299" max="12544" width="9" style="1"/>
    <col min="12545" max="12546" width="3.625" style="1" customWidth="1"/>
    <col min="12547" max="12547" width="12.625" style="1" customWidth="1"/>
    <col min="12548" max="12553" width="9" style="1"/>
    <col min="12554" max="12554" width="9" style="1" customWidth="1"/>
    <col min="12555" max="12800" width="9" style="1"/>
    <col min="12801" max="12802" width="3.625" style="1" customWidth="1"/>
    <col min="12803" max="12803" width="12.625" style="1" customWidth="1"/>
    <col min="12804" max="12809" width="9" style="1"/>
    <col min="12810" max="12810" width="9" style="1" customWidth="1"/>
    <col min="12811" max="13056" width="9" style="1"/>
    <col min="13057" max="13058" width="3.625" style="1" customWidth="1"/>
    <col min="13059" max="13059" width="12.625" style="1" customWidth="1"/>
    <col min="13060" max="13065" width="9" style="1"/>
    <col min="13066" max="13066" width="9" style="1" customWidth="1"/>
    <col min="13067" max="13312" width="9" style="1"/>
    <col min="13313" max="13314" width="3.625" style="1" customWidth="1"/>
    <col min="13315" max="13315" width="12.625" style="1" customWidth="1"/>
    <col min="13316" max="13321" width="9" style="1"/>
    <col min="13322" max="13322" width="9" style="1" customWidth="1"/>
    <col min="13323" max="13568" width="9" style="1"/>
    <col min="13569" max="13570" width="3.625" style="1" customWidth="1"/>
    <col min="13571" max="13571" width="12.625" style="1" customWidth="1"/>
    <col min="13572" max="13577" width="9" style="1"/>
    <col min="13578" max="13578" width="9" style="1" customWidth="1"/>
    <col min="13579" max="13824" width="9" style="1"/>
    <col min="13825" max="13826" width="3.625" style="1" customWidth="1"/>
    <col min="13827" max="13827" width="12.625" style="1" customWidth="1"/>
    <col min="13828" max="13833" width="9" style="1"/>
    <col min="13834" max="13834" width="9" style="1" customWidth="1"/>
    <col min="13835" max="14080" width="9" style="1"/>
    <col min="14081" max="14082" width="3.625" style="1" customWidth="1"/>
    <col min="14083" max="14083" width="12.625" style="1" customWidth="1"/>
    <col min="14084" max="14089" width="9" style="1"/>
    <col min="14090" max="14090" width="9" style="1" customWidth="1"/>
    <col min="14091" max="14336" width="9" style="1"/>
    <col min="14337" max="14338" width="3.625" style="1" customWidth="1"/>
    <col min="14339" max="14339" width="12.625" style="1" customWidth="1"/>
    <col min="14340" max="14345" width="9" style="1"/>
    <col min="14346" max="14346" width="9" style="1" customWidth="1"/>
    <col min="14347" max="14592" width="9" style="1"/>
    <col min="14593" max="14594" width="3.625" style="1" customWidth="1"/>
    <col min="14595" max="14595" width="12.625" style="1" customWidth="1"/>
    <col min="14596" max="14601" width="9" style="1"/>
    <col min="14602" max="14602" width="9" style="1" customWidth="1"/>
    <col min="14603" max="14848" width="9" style="1"/>
    <col min="14849" max="14850" width="3.625" style="1" customWidth="1"/>
    <col min="14851" max="14851" width="12.625" style="1" customWidth="1"/>
    <col min="14852" max="14857" width="9" style="1"/>
    <col min="14858" max="14858" width="9" style="1" customWidth="1"/>
    <col min="14859" max="15104" width="9" style="1"/>
    <col min="15105" max="15106" width="3.625" style="1" customWidth="1"/>
    <col min="15107" max="15107" width="12.625" style="1" customWidth="1"/>
    <col min="15108" max="15113" width="9" style="1"/>
    <col min="15114" max="15114" width="9" style="1" customWidth="1"/>
    <col min="15115" max="15360" width="9" style="1"/>
    <col min="15361" max="15362" width="3.625" style="1" customWidth="1"/>
    <col min="15363" max="15363" width="12.625" style="1" customWidth="1"/>
    <col min="15364" max="15369" width="9" style="1"/>
    <col min="15370" max="15370" width="9" style="1" customWidth="1"/>
    <col min="15371" max="15616" width="9" style="1"/>
    <col min="15617" max="15618" width="3.625" style="1" customWidth="1"/>
    <col min="15619" max="15619" width="12.625" style="1" customWidth="1"/>
    <col min="15620" max="15625" width="9" style="1"/>
    <col min="15626" max="15626" width="9" style="1" customWidth="1"/>
    <col min="15627" max="15872" width="9" style="1"/>
    <col min="15873" max="15874" width="3.625" style="1" customWidth="1"/>
    <col min="15875" max="15875" width="12.625" style="1" customWidth="1"/>
    <col min="15876" max="15881" width="9" style="1"/>
    <col min="15882" max="15882" width="9" style="1" customWidth="1"/>
    <col min="15883" max="16128" width="9" style="1"/>
    <col min="16129" max="16130" width="3.625" style="1" customWidth="1"/>
    <col min="16131" max="16131" width="12.625" style="1" customWidth="1"/>
    <col min="16132" max="16137" width="9" style="1"/>
    <col min="16138" max="16138" width="9" style="1" customWidth="1"/>
    <col min="16139" max="16384" width="9" style="1"/>
  </cols>
  <sheetData>
    <row r="1" spans="1:12" ht="15" customHeight="1" x14ac:dyDescent="0.15">
      <c r="A1" s="157" t="s">
        <v>306</v>
      </c>
      <c r="B1" s="157"/>
      <c r="C1" s="157"/>
      <c r="D1" s="157"/>
      <c r="E1" s="157"/>
      <c r="F1" s="157"/>
      <c r="G1" s="157"/>
      <c r="H1" s="157"/>
      <c r="I1" s="157"/>
      <c r="J1" s="157"/>
      <c r="K1" s="157"/>
      <c r="L1" s="157"/>
    </row>
    <row r="2" spans="1:12" ht="15" customHeight="1" x14ac:dyDescent="0.15">
      <c r="L2" s="8" t="s">
        <v>332</v>
      </c>
    </row>
    <row r="3" spans="1:12" ht="15" customHeight="1" x14ac:dyDescent="0.15">
      <c r="A3" s="2" t="s">
        <v>90</v>
      </c>
    </row>
    <row r="4" spans="1:12" ht="15" customHeight="1" x14ac:dyDescent="0.15">
      <c r="A4" s="1" t="s">
        <v>274</v>
      </c>
    </row>
    <row r="5" spans="1:12" ht="15" customHeight="1" x14ac:dyDescent="0.15">
      <c r="A5" s="1" t="s">
        <v>273</v>
      </c>
    </row>
    <row r="6" spans="1:12" ht="15" customHeight="1" x14ac:dyDescent="0.15"/>
    <row r="7" spans="1:12" ht="15" customHeight="1" x14ac:dyDescent="0.15">
      <c r="A7" s="2" t="s">
        <v>91</v>
      </c>
    </row>
    <row r="8" spans="1:12" ht="15" customHeight="1" x14ac:dyDescent="0.15">
      <c r="A8" s="1" t="s">
        <v>92</v>
      </c>
    </row>
    <row r="9" spans="1:12" ht="15" customHeight="1" x14ac:dyDescent="0.15"/>
    <row r="10" spans="1:12" ht="15" customHeight="1" x14ac:dyDescent="0.15">
      <c r="A10" s="2" t="s">
        <v>93</v>
      </c>
    </row>
    <row r="11" spans="1:12" ht="15" customHeight="1" x14ac:dyDescent="0.15">
      <c r="A11" s="1" t="s">
        <v>322</v>
      </c>
    </row>
    <row r="12" spans="1:12" ht="15" customHeight="1" x14ac:dyDescent="0.15">
      <c r="A12" s="1" t="s">
        <v>299</v>
      </c>
    </row>
    <row r="13" spans="1:12" ht="15" customHeight="1" x14ac:dyDescent="0.15"/>
    <row r="14" spans="1:12" ht="15" customHeight="1" x14ac:dyDescent="0.15">
      <c r="A14" s="2" t="s">
        <v>94</v>
      </c>
    </row>
    <row r="15" spans="1:12" ht="15" customHeight="1" x14ac:dyDescent="0.15">
      <c r="A15" s="1" t="s">
        <v>95</v>
      </c>
    </row>
    <row r="16" spans="1:12" ht="15" customHeight="1" x14ac:dyDescent="0.15"/>
    <row r="17" spans="1:9" ht="15" customHeight="1" x14ac:dyDescent="0.15">
      <c r="A17" s="2" t="s">
        <v>96</v>
      </c>
    </row>
    <row r="18" spans="1:9" ht="15" customHeight="1" x14ac:dyDescent="0.15">
      <c r="C18" s="3"/>
      <c r="D18" s="42" t="s">
        <v>313</v>
      </c>
      <c r="E18" s="63" t="s">
        <v>88</v>
      </c>
      <c r="F18" s="4" t="s">
        <v>89</v>
      </c>
    </row>
    <row r="19" spans="1:9" ht="15" customHeight="1" x14ac:dyDescent="0.15">
      <c r="C19" s="3" t="s">
        <v>55</v>
      </c>
      <c r="D19" s="64">
        <v>628</v>
      </c>
      <c r="E19" s="65">
        <v>652</v>
      </c>
      <c r="F19" s="66">
        <v>613</v>
      </c>
    </row>
    <row r="20" spans="1:9" ht="15" customHeight="1" x14ac:dyDescent="0.15">
      <c r="C20" s="3" t="s">
        <v>56</v>
      </c>
      <c r="D20" s="64">
        <v>325</v>
      </c>
      <c r="E20" s="65">
        <v>369</v>
      </c>
      <c r="F20" s="66">
        <v>355</v>
      </c>
    </row>
    <row r="21" spans="1:9" ht="15" customHeight="1" x14ac:dyDescent="0.15">
      <c r="C21" s="42" t="s">
        <v>57</v>
      </c>
      <c r="D21" s="67">
        <f>ROUND(D20/D19,3)</f>
        <v>0.51800000000000002</v>
      </c>
      <c r="E21" s="68">
        <v>0.56599999999999995</v>
      </c>
      <c r="F21" s="69">
        <v>0.57899999999999996</v>
      </c>
    </row>
    <row r="22" spans="1:9" ht="15" customHeight="1" x14ac:dyDescent="0.15">
      <c r="C22" s="34" t="s">
        <v>347</v>
      </c>
      <c r="D22" s="6"/>
      <c r="E22" s="6"/>
      <c r="F22" s="6"/>
    </row>
    <row r="23" spans="1:9" ht="15" customHeight="1" x14ac:dyDescent="0.15">
      <c r="C23" s="5"/>
      <c r="D23" s="6"/>
      <c r="E23" s="6"/>
      <c r="F23" s="6"/>
    </row>
    <row r="24" spans="1:9" ht="15" customHeight="1" x14ac:dyDescent="0.15">
      <c r="A24" s="2" t="s">
        <v>97</v>
      </c>
    </row>
    <row r="25" spans="1:9" ht="15" customHeight="1" x14ac:dyDescent="0.15"/>
    <row r="26" spans="1:9" ht="15" customHeight="1" x14ac:dyDescent="0.15">
      <c r="A26" s="1" t="s">
        <v>98</v>
      </c>
    </row>
    <row r="27" spans="1:9" ht="15" customHeight="1" x14ac:dyDescent="0.15"/>
    <row r="28" spans="1:9" ht="15" customHeight="1" x14ac:dyDescent="0.15">
      <c r="B28" s="1" t="s">
        <v>99</v>
      </c>
    </row>
    <row r="29" spans="1:9" ht="15" customHeight="1" x14ac:dyDescent="0.15">
      <c r="C29" s="4"/>
      <c r="D29" s="145" t="s">
        <v>314</v>
      </c>
      <c r="E29" s="147"/>
      <c r="F29" s="151" t="s">
        <v>88</v>
      </c>
      <c r="G29" s="146"/>
      <c r="H29" s="145" t="s">
        <v>89</v>
      </c>
      <c r="I29" s="146"/>
    </row>
    <row r="30" spans="1:9" ht="15" customHeight="1" x14ac:dyDescent="0.15">
      <c r="C30" s="3" t="s">
        <v>58</v>
      </c>
      <c r="D30" s="64">
        <v>227</v>
      </c>
      <c r="E30" s="70">
        <f>D30/D32</f>
        <v>0.70061728395061729</v>
      </c>
      <c r="F30" s="71">
        <v>260</v>
      </c>
      <c r="G30" s="70">
        <v>0.70499999999999996</v>
      </c>
      <c r="H30" s="7">
        <v>257</v>
      </c>
      <c r="I30" s="70">
        <v>0.72399999999999998</v>
      </c>
    </row>
    <row r="31" spans="1:9" ht="15" customHeight="1" x14ac:dyDescent="0.15">
      <c r="C31" s="3" t="s">
        <v>59</v>
      </c>
      <c r="D31" s="64">
        <v>97</v>
      </c>
      <c r="E31" s="70">
        <f>D31/D32</f>
        <v>0.29938271604938271</v>
      </c>
      <c r="F31" s="71">
        <v>109</v>
      </c>
      <c r="G31" s="70">
        <v>0.29500000000000004</v>
      </c>
      <c r="H31" s="7">
        <v>98</v>
      </c>
      <c r="I31" s="70">
        <v>0.27600000000000002</v>
      </c>
    </row>
    <row r="32" spans="1:9" ht="15" customHeight="1" x14ac:dyDescent="0.15">
      <c r="C32" s="3" t="s">
        <v>60</v>
      </c>
      <c r="D32" s="116">
        <f>SUM(D30:D31)</f>
        <v>324</v>
      </c>
      <c r="E32" s="103">
        <f>SUM(E30:E31)</f>
        <v>1</v>
      </c>
      <c r="F32" s="117">
        <v>369</v>
      </c>
      <c r="G32" s="103">
        <v>1</v>
      </c>
      <c r="H32" s="61">
        <v>355</v>
      </c>
      <c r="I32" s="103">
        <v>1</v>
      </c>
    </row>
    <row r="33" spans="2:9" ht="15" customHeight="1" x14ac:dyDescent="0.15">
      <c r="D33" s="8"/>
    </row>
    <row r="34" spans="2:9" ht="15" customHeight="1" x14ac:dyDescent="0.15">
      <c r="B34" s="1" t="s">
        <v>100</v>
      </c>
    </row>
    <row r="35" spans="2:9" ht="15" customHeight="1" x14ac:dyDescent="0.15">
      <c r="C35" s="4"/>
      <c r="D35" s="145" t="s">
        <v>315</v>
      </c>
      <c r="E35" s="147"/>
      <c r="F35" s="151" t="s">
        <v>88</v>
      </c>
      <c r="G35" s="146"/>
      <c r="H35" s="145" t="s">
        <v>89</v>
      </c>
      <c r="I35" s="146"/>
    </row>
    <row r="36" spans="2:9" ht="15" customHeight="1" x14ac:dyDescent="0.15">
      <c r="C36" s="3" t="s">
        <v>61</v>
      </c>
      <c r="D36" s="64">
        <v>163</v>
      </c>
      <c r="E36" s="70">
        <f>D36/D38</f>
        <v>0.50308641975308643</v>
      </c>
      <c r="F36" s="71">
        <v>191</v>
      </c>
      <c r="G36" s="70">
        <v>0.51800000000000002</v>
      </c>
      <c r="H36" s="7">
        <v>201</v>
      </c>
      <c r="I36" s="70">
        <v>0.56599999999999995</v>
      </c>
    </row>
    <row r="37" spans="2:9" ht="15" customHeight="1" x14ac:dyDescent="0.15">
      <c r="C37" s="3" t="s">
        <v>62</v>
      </c>
      <c r="D37" s="64">
        <v>161</v>
      </c>
      <c r="E37" s="70">
        <f>D37/D38</f>
        <v>0.49691358024691357</v>
      </c>
      <c r="F37" s="71">
        <v>178</v>
      </c>
      <c r="G37" s="70">
        <v>0.48199999999999998</v>
      </c>
      <c r="H37" s="7">
        <v>154</v>
      </c>
      <c r="I37" s="70">
        <v>0.43400000000000005</v>
      </c>
    </row>
    <row r="38" spans="2:9" ht="15" customHeight="1" x14ac:dyDescent="0.15">
      <c r="C38" s="3" t="s">
        <v>60</v>
      </c>
      <c r="D38" s="116">
        <f>SUM(D36:D37)</f>
        <v>324</v>
      </c>
      <c r="E38" s="103">
        <f>SUM(E36:E37)</f>
        <v>1</v>
      </c>
      <c r="F38" s="117">
        <v>369</v>
      </c>
      <c r="G38" s="103">
        <v>1</v>
      </c>
      <c r="H38" s="61">
        <v>355</v>
      </c>
      <c r="I38" s="103">
        <v>1</v>
      </c>
    </row>
    <row r="39" spans="2:9" ht="15" customHeight="1" x14ac:dyDescent="0.15"/>
    <row r="40" spans="2:9" ht="15" customHeight="1" x14ac:dyDescent="0.15">
      <c r="B40" s="1" t="s">
        <v>101</v>
      </c>
    </row>
    <row r="41" spans="2:9" ht="15" customHeight="1" x14ac:dyDescent="0.15">
      <c r="C41" s="3"/>
      <c r="D41" s="145" t="s">
        <v>315</v>
      </c>
      <c r="E41" s="150"/>
      <c r="F41" s="151" t="s">
        <v>88</v>
      </c>
      <c r="G41" s="146"/>
      <c r="H41" s="145" t="s">
        <v>89</v>
      </c>
      <c r="I41" s="146"/>
    </row>
    <row r="42" spans="2:9" ht="15" customHeight="1" x14ac:dyDescent="0.15">
      <c r="C42" s="3" t="s">
        <v>63</v>
      </c>
      <c r="D42" s="9">
        <v>216</v>
      </c>
      <c r="E42" s="74">
        <f>D42/D$52</f>
        <v>0.66873065015479871</v>
      </c>
      <c r="F42" s="71">
        <v>257</v>
      </c>
      <c r="G42" s="70">
        <f>F42/F$52</f>
        <v>0.69647696476964771</v>
      </c>
      <c r="H42" s="7">
        <v>243</v>
      </c>
      <c r="I42" s="70">
        <v>0.68500000000000005</v>
      </c>
    </row>
    <row r="43" spans="2:9" ht="15" customHeight="1" x14ac:dyDescent="0.15">
      <c r="C43" s="3" t="s">
        <v>64</v>
      </c>
      <c r="D43" s="9">
        <v>7</v>
      </c>
      <c r="E43" s="74">
        <f t="shared" ref="E43:G50" si="0">D43/D$52</f>
        <v>2.1671826625386997E-2</v>
      </c>
      <c r="F43" s="71">
        <v>11</v>
      </c>
      <c r="G43" s="70">
        <f t="shared" si="0"/>
        <v>2.9810298102981029E-2</v>
      </c>
      <c r="H43" s="7">
        <v>14</v>
      </c>
      <c r="I43" s="70">
        <v>3.9E-2</v>
      </c>
    </row>
    <row r="44" spans="2:9" ht="15" customHeight="1" x14ac:dyDescent="0.15">
      <c r="C44" s="3" t="s">
        <v>65</v>
      </c>
      <c r="D44" s="9">
        <v>41</v>
      </c>
      <c r="E44" s="74">
        <f t="shared" si="0"/>
        <v>0.12693498452012383</v>
      </c>
      <c r="F44" s="71">
        <v>37</v>
      </c>
      <c r="G44" s="70">
        <f t="shared" si="0"/>
        <v>0.1002710027100271</v>
      </c>
      <c r="H44" s="7">
        <v>44</v>
      </c>
      <c r="I44" s="70">
        <v>0.124</v>
      </c>
    </row>
    <row r="45" spans="2:9" ht="15" customHeight="1" x14ac:dyDescent="0.15">
      <c r="C45" s="3" t="s">
        <v>66</v>
      </c>
      <c r="D45" s="75">
        <v>17</v>
      </c>
      <c r="E45" s="74">
        <f t="shared" si="0"/>
        <v>5.2631578947368418E-2</v>
      </c>
      <c r="F45" s="71">
        <v>13</v>
      </c>
      <c r="G45" s="70">
        <f t="shared" si="0"/>
        <v>3.5230352303523033E-2</v>
      </c>
      <c r="H45" s="7">
        <v>9</v>
      </c>
      <c r="I45" s="70">
        <v>2.5000000000000001E-2</v>
      </c>
    </row>
    <row r="46" spans="2:9" ht="15" customHeight="1" x14ac:dyDescent="0.15">
      <c r="C46" s="3" t="s">
        <v>67</v>
      </c>
      <c r="D46" s="75">
        <v>13</v>
      </c>
      <c r="E46" s="74">
        <f t="shared" si="0"/>
        <v>4.0247678018575851E-2</v>
      </c>
      <c r="F46" s="71">
        <v>19</v>
      </c>
      <c r="G46" s="70">
        <f t="shared" si="0"/>
        <v>5.1490514905149054E-2</v>
      </c>
      <c r="H46" s="7">
        <v>23</v>
      </c>
      <c r="I46" s="70">
        <v>6.5000000000000002E-2</v>
      </c>
    </row>
    <row r="47" spans="2:9" ht="15" customHeight="1" x14ac:dyDescent="0.15">
      <c r="C47" s="3" t="s">
        <v>68</v>
      </c>
      <c r="D47" s="75">
        <v>7</v>
      </c>
      <c r="E47" s="74">
        <f t="shared" si="0"/>
        <v>2.1671826625386997E-2</v>
      </c>
      <c r="F47" s="71">
        <v>7</v>
      </c>
      <c r="G47" s="70">
        <f t="shared" si="0"/>
        <v>1.8970189701897018E-2</v>
      </c>
      <c r="H47" s="7">
        <v>4</v>
      </c>
      <c r="I47" s="70">
        <v>1.0999999999999999E-2</v>
      </c>
    </row>
    <row r="48" spans="2:9" ht="15" customHeight="1" x14ac:dyDescent="0.15">
      <c r="C48" s="3" t="s">
        <v>69</v>
      </c>
      <c r="D48" s="75">
        <v>5</v>
      </c>
      <c r="E48" s="74">
        <f t="shared" si="0"/>
        <v>1.5479876160990712E-2</v>
      </c>
      <c r="F48" s="71">
        <v>4</v>
      </c>
      <c r="G48" s="70">
        <f t="shared" si="0"/>
        <v>1.0840108401084011E-2</v>
      </c>
      <c r="H48" s="7">
        <v>5</v>
      </c>
      <c r="I48" s="70">
        <v>1.4E-2</v>
      </c>
    </row>
    <row r="49" spans="2:13" ht="15" customHeight="1" x14ac:dyDescent="0.15">
      <c r="C49" s="35" t="s">
        <v>70</v>
      </c>
      <c r="D49" s="75">
        <v>12</v>
      </c>
      <c r="E49" s="74">
        <f>D49/D$52</f>
        <v>3.7151702786377708E-2</v>
      </c>
      <c r="F49" s="71">
        <v>15</v>
      </c>
      <c r="G49" s="70">
        <f t="shared" si="0"/>
        <v>4.065040650406504E-2</v>
      </c>
      <c r="H49" s="7">
        <v>8</v>
      </c>
      <c r="I49" s="70">
        <v>2.2499999999999999E-2</v>
      </c>
    </row>
    <row r="50" spans="2:13" ht="15" customHeight="1" x14ac:dyDescent="0.15">
      <c r="C50" s="3" t="s">
        <v>71</v>
      </c>
      <c r="D50" s="75">
        <v>5</v>
      </c>
      <c r="E50" s="74">
        <f t="shared" si="0"/>
        <v>1.5479876160990712E-2</v>
      </c>
      <c r="F50" s="71">
        <v>6</v>
      </c>
      <c r="G50" s="70">
        <f t="shared" si="0"/>
        <v>1.6260162601626018E-2</v>
      </c>
      <c r="H50" s="7">
        <v>3</v>
      </c>
      <c r="I50" s="70">
        <v>8.5000000000000006E-3</v>
      </c>
    </row>
    <row r="51" spans="2:13" ht="15" customHeight="1" x14ac:dyDescent="0.15">
      <c r="C51" s="3" t="s">
        <v>72</v>
      </c>
      <c r="D51" s="111" t="s">
        <v>164</v>
      </c>
      <c r="E51" s="81" t="s">
        <v>164</v>
      </c>
      <c r="F51" s="113" t="s">
        <v>164</v>
      </c>
      <c r="G51" s="73" t="s">
        <v>164</v>
      </c>
      <c r="H51" s="7">
        <v>2</v>
      </c>
      <c r="I51" s="70">
        <v>5.5999999999999999E-3</v>
      </c>
    </row>
    <row r="52" spans="2:13" ht="15" customHeight="1" x14ac:dyDescent="0.15">
      <c r="C52" s="3" t="s">
        <v>60</v>
      </c>
      <c r="D52" s="61">
        <f>SUM(D42:D51)</f>
        <v>323</v>
      </c>
      <c r="E52" s="118">
        <f>SUM(E42:E51)</f>
        <v>1</v>
      </c>
      <c r="F52" s="117">
        <f t="shared" ref="F52" si="1">SUM(F42:F51)</f>
        <v>369</v>
      </c>
      <c r="G52" s="103">
        <v>0.99960000000000004</v>
      </c>
      <c r="H52" s="61">
        <v>280</v>
      </c>
      <c r="I52" s="103">
        <v>1.0002</v>
      </c>
    </row>
    <row r="53" spans="2:13" ht="15" customHeight="1" x14ac:dyDescent="0.15">
      <c r="F53" s="10">
        <f>SUM(F42:F51)</f>
        <v>369</v>
      </c>
      <c r="G53" s="10"/>
      <c r="H53" s="10">
        <f>SUM(H42:H51)</f>
        <v>355</v>
      </c>
    </row>
    <row r="54" spans="2:13" ht="15" customHeight="1" x14ac:dyDescent="0.15">
      <c r="B54" s="1" t="s">
        <v>102</v>
      </c>
      <c r="G54" s="10"/>
      <c r="H54" s="10"/>
      <c r="I54" s="10"/>
    </row>
    <row r="55" spans="2:13" ht="15" customHeight="1" x14ac:dyDescent="0.15">
      <c r="C55" s="3"/>
      <c r="D55" s="145" t="s">
        <v>316</v>
      </c>
      <c r="E55" s="147"/>
      <c r="F55" s="151" t="s">
        <v>88</v>
      </c>
      <c r="G55" s="146"/>
      <c r="H55" s="145" t="s">
        <v>89</v>
      </c>
      <c r="I55" s="146"/>
    </row>
    <row r="56" spans="2:13" ht="15" customHeight="1" x14ac:dyDescent="0.15">
      <c r="C56" s="3" t="s">
        <v>63</v>
      </c>
      <c r="D56" s="76">
        <v>244</v>
      </c>
      <c r="E56" s="70">
        <f t="shared" ref="E56:E64" si="2">D56/D$66</f>
        <v>0.76012461059190028</v>
      </c>
      <c r="F56" s="71">
        <v>282</v>
      </c>
      <c r="G56" s="70">
        <f>F56/F$52</f>
        <v>0.76422764227642281</v>
      </c>
      <c r="H56" s="7">
        <v>258</v>
      </c>
      <c r="I56" s="70">
        <v>0.72699999999999998</v>
      </c>
      <c r="M56" s="11">
        <f>ROUND(D56/D$66,3)</f>
        <v>0.76</v>
      </c>
    </row>
    <row r="57" spans="2:13" ht="15" customHeight="1" x14ac:dyDescent="0.15">
      <c r="C57" s="3" t="s">
        <v>64</v>
      </c>
      <c r="D57" s="77">
        <v>22</v>
      </c>
      <c r="E57" s="70">
        <f t="shared" si="2"/>
        <v>6.8535825545171333E-2</v>
      </c>
      <c r="F57" s="71">
        <v>10</v>
      </c>
      <c r="G57" s="70">
        <f t="shared" ref="G57:G64" si="3">F57/F$52</f>
        <v>2.7100271002710029E-2</v>
      </c>
      <c r="H57" s="7">
        <v>16</v>
      </c>
      <c r="I57" s="70">
        <v>4.4999999999999998E-2</v>
      </c>
      <c r="M57" s="11">
        <f>ROUND(D57/D$66,3)</f>
        <v>6.9000000000000006E-2</v>
      </c>
    </row>
    <row r="58" spans="2:13" ht="15" customHeight="1" x14ac:dyDescent="0.15">
      <c r="C58" s="3" t="s">
        <v>65</v>
      </c>
      <c r="D58" s="76">
        <v>12</v>
      </c>
      <c r="E58" s="70">
        <f t="shared" si="2"/>
        <v>3.7383177570093455E-2</v>
      </c>
      <c r="F58" s="71">
        <v>25</v>
      </c>
      <c r="G58" s="70">
        <f t="shared" si="3"/>
        <v>6.7750677506775062E-2</v>
      </c>
      <c r="H58" s="7">
        <v>43</v>
      </c>
      <c r="I58" s="70">
        <v>0.121</v>
      </c>
      <c r="M58" s="11">
        <f t="shared" ref="M58:M64" si="4">ROUND(D58/D$66,3)</f>
        <v>3.6999999999999998E-2</v>
      </c>
    </row>
    <row r="59" spans="2:13" ht="15" customHeight="1" x14ac:dyDescent="0.15">
      <c r="C59" s="3" t="s">
        <v>66</v>
      </c>
      <c r="D59" s="77">
        <v>6</v>
      </c>
      <c r="E59" s="70">
        <f t="shared" si="2"/>
        <v>1.8691588785046728E-2</v>
      </c>
      <c r="F59" s="71">
        <v>11</v>
      </c>
      <c r="G59" s="70">
        <f t="shared" si="3"/>
        <v>2.9810298102981029E-2</v>
      </c>
      <c r="H59" s="7">
        <v>11</v>
      </c>
      <c r="I59" s="70">
        <v>3.1E-2</v>
      </c>
      <c r="M59" s="11">
        <f>ROUND(D59/D$66,3)</f>
        <v>1.9E-2</v>
      </c>
    </row>
    <row r="60" spans="2:13" ht="15" customHeight="1" x14ac:dyDescent="0.15">
      <c r="C60" s="3" t="s">
        <v>67</v>
      </c>
      <c r="D60" s="77">
        <v>6</v>
      </c>
      <c r="E60" s="70">
        <f t="shared" si="2"/>
        <v>1.8691588785046728E-2</v>
      </c>
      <c r="F60" s="71">
        <v>11</v>
      </c>
      <c r="G60" s="70">
        <f t="shared" si="3"/>
        <v>2.9810298102981029E-2</v>
      </c>
      <c r="H60" s="7">
        <v>5</v>
      </c>
      <c r="I60" s="70">
        <v>1.4E-2</v>
      </c>
      <c r="M60" s="11">
        <f t="shared" si="4"/>
        <v>1.9E-2</v>
      </c>
    </row>
    <row r="61" spans="2:13" ht="15" customHeight="1" x14ac:dyDescent="0.15">
      <c r="C61" s="3" t="s">
        <v>68</v>
      </c>
      <c r="D61" s="77">
        <v>6</v>
      </c>
      <c r="E61" s="70">
        <f t="shared" si="2"/>
        <v>1.8691588785046728E-2</v>
      </c>
      <c r="F61" s="71">
        <v>4</v>
      </c>
      <c r="G61" s="70">
        <f t="shared" si="3"/>
        <v>1.0840108401084011E-2</v>
      </c>
      <c r="H61" s="7">
        <v>3</v>
      </c>
      <c r="I61" s="70">
        <v>8.0000000000000002E-3</v>
      </c>
      <c r="M61" s="11">
        <f t="shared" si="4"/>
        <v>1.9E-2</v>
      </c>
    </row>
    <row r="62" spans="2:13" ht="15" customHeight="1" x14ac:dyDescent="0.15">
      <c r="C62" s="3" t="s">
        <v>69</v>
      </c>
      <c r="D62" s="77">
        <v>2</v>
      </c>
      <c r="E62" s="70">
        <f t="shared" si="2"/>
        <v>6.2305295950155761E-3</v>
      </c>
      <c r="F62" s="71">
        <v>8</v>
      </c>
      <c r="G62" s="70">
        <f t="shared" si="3"/>
        <v>2.1680216802168022E-2</v>
      </c>
      <c r="H62" s="7">
        <v>6</v>
      </c>
      <c r="I62" s="70">
        <v>1.7000000000000001E-2</v>
      </c>
      <c r="M62" s="11">
        <f t="shared" si="4"/>
        <v>6.0000000000000001E-3</v>
      </c>
    </row>
    <row r="63" spans="2:13" ht="15" customHeight="1" x14ac:dyDescent="0.15">
      <c r="C63" s="35" t="s">
        <v>70</v>
      </c>
      <c r="D63" s="77">
        <v>17</v>
      </c>
      <c r="E63" s="70">
        <f t="shared" si="2"/>
        <v>5.2959501557632398E-2</v>
      </c>
      <c r="F63" s="71">
        <v>10</v>
      </c>
      <c r="G63" s="70">
        <f t="shared" si="3"/>
        <v>2.7100271002710029E-2</v>
      </c>
      <c r="H63" s="7">
        <v>10</v>
      </c>
      <c r="I63" s="70">
        <v>2.8000000000000001E-2</v>
      </c>
      <c r="M63" s="11">
        <f t="shared" si="4"/>
        <v>5.2999999999999999E-2</v>
      </c>
    </row>
    <row r="64" spans="2:13" ht="15" customHeight="1" x14ac:dyDescent="0.15">
      <c r="C64" s="3" t="s">
        <v>71</v>
      </c>
      <c r="D64" s="77">
        <v>6</v>
      </c>
      <c r="E64" s="70">
        <f t="shared" si="2"/>
        <v>1.8691588785046728E-2</v>
      </c>
      <c r="F64" s="71">
        <v>8</v>
      </c>
      <c r="G64" s="70">
        <f t="shared" si="3"/>
        <v>2.1680216802168022E-2</v>
      </c>
      <c r="H64" s="7">
        <v>2</v>
      </c>
      <c r="I64" s="70">
        <v>6.0000000000000001E-3</v>
      </c>
      <c r="M64" s="11">
        <f t="shared" si="4"/>
        <v>1.9E-2</v>
      </c>
    </row>
    <row r="65" spans="1:16" ht="15" customHeight="1" x14ac:dyDescent="0.15">
      <c r="C65" s="3" t="s">
        <v>72</v>
      </c>
      <c r="D65" s="111" t="s">
        <v>164</v>
      </c>
      <c r="E65" s="81" t="s">
        <v>164</v>
      </c>
      <c r="F65" s="113" t="s">
        <v>164</v>
      </c>
      <c r="G65" s="73" t="s">
        <v>164</v>
      </c>
      <c r="H65" s="64">
        <v>1</v>
      </c>
      <c r="I65" s="70">
        <v>3.0000000000000001E-3</v>
      </c>
    </row>
    <row r="66" spans="1:16" ht="15" customHeight="1" x14ac:dyDescent="0.15">
      <c r="C66" s="3" t="s">
        <v>60</v>
      </c>
      <c r="D66" s="116">
        <f>SUM(D56:D65)</f>
        <v>321</v>
      </c>
      <c r="E66" s="103">
        <f>SUM(E56:E65)</f>
        <v>1</v>
      </c>
      <c r="F66" s="117">
        <f t="shared" ref="F66" si="5">SUM(F56:F65)</f>
        <v>369</v>
      </c>
      <c r="G66" s="103">
        <f>SUM(G56:G65)</f>
        <v>1.0000000000000002</v>
      </c>
      <c r="H66" s="61">
        <f t="shared" ref="H66:I66" si="6">SUM(H56:H65)</f>
        <v>355</v>
      </c>
      <c r="I66" s="103">
        <f t="shared" si="6"/>
        <v>1</v>
      </c>
    </row>
    <row r="67" spans="1:16" ht="15" customHeight="1" x14ac:dyDescent="0.15">
      <c r="D67" s="10">
        <v>355</v>
      </c>
      <c r="F67" s="10">
        <f>SUM(F56:F65)</f>
        <v>369</v>
      </c>
      <c r="G67" s="10"/>
      <c r="H67" s="10">
        <f>SUM(H56:H65)</f>
        <v>355</v>
      </c>
    </row>
    <row r="68" spans="1:16" ht="15" customHeight="1" x14ac:dyDescent="0.15">
      <c r="B68" s="1" t="s">
        <v>103</v>
      </c>
    </row>
    <row r="69" spans="1:16" ht="15" customHeight="1" x14ac:dyDescent="0.15">
      <c r="C69" s="4"/>
      <c r="D69" s="145" t="s">
        <v>315</v>
      </c>
      <c r="E69" s="147"/>
      <c r="F69" s="151" t="s">
        <v>88</v>
      </c>
      <c r="G69" s="146"/>
      <c r="H69" s="145" t="s">
        <v>89</v>
      </c>
      <c r="I69" s="146"/>
    </row>
    <row r="70" spans="1:16" ht="15" customHeight="1" x14ac:dyDescent="0.15">
      <c r="C70" s="3" t="s">
        <v>73</v>
      </c>
      <c r="D70" s="7">
        <v>43</v>
      </c>
      <c r="E70" s="78">
        <f>D70/D73</f>
        <v>0.13354037267080746</v>
      </c>
      <c r="F70" s="12">
        <v>71</v>
      </c>
      <c r="G70" s="70">
        <v>0.193</v>
      </c>
      <c r="H70" s="7">
        <v>88</v>
      </c>
      <c r="I70" s="70">
        <v>0.248</v>
      </c>
    </row>
    <row r="71" spans="1:16" ht="15" customHeight="1" x14ac:dyDescent="0.15">
      <c r="C71" s="13" t="s">
        <v>74</v>
      </c>
      <c r="D71" s="7">
        <v>279</v>
      </c>
      <c r="E71" s="78">
        <f>D71/D73</f>
        <v>0.86645962732919257</v>
      </c>
      <c r="F71" s="12">
        <v>297</v>
      </c>
      <c r="G71" s="70">
        <v>0.80699999999999994</v>
      </c>
      <c r="H71" s="7">
        <v>267</v>
      </c>
      <c r="I71" s="70">
        <v>0.752</v>
      </c>
    </row>
    <row r="72" spans="1:16" ht="15" customHeight="1" x14ac:dyDescent="0.15">
      <c r="C72" s="3" t="s">
        <v>72</v>
      </c>
      <c r="D72" s="111" t="s">
        <v>164</v>
      </c>
      <c r="E72" s="81" t="s">
        <v>164</v>
      </c>
      <c r="F72" s="113" t="s">
        <v>164</v>
      </c>
      <c r="G72" s="73" t="s">
        <v>164</v>
      </c>
      <c r="H72" s="64">
        <v>1</v>
      </c>
      <c r="I72" s="70">
        <v>3.0000000000000001E-3</v>
      </c>
    </row>
    <row r="73" spans="1:16" ht="15" customHeight="1" x14ac:dyDescent="0.15">
      <c r="C73" s="3" t="s">
        <v>60</v>
      </c>
      <c r="D73" s="116">
        <f>SUM(D70:D72)</f>
        <v>322</v>
      </c>
      <c r="E73" s="119">
        <f>SUM(E70:E72)</f>
        <v>1</v>
      </c>
      <c r="F73" s="62">
        <f t="shared" ref="F73:I73" si="7">SUM(F70:F71)</f>
        <v>368</v>
      </c>
      <c r="G73" s="103">
        <f t="shared" si="7"/>
        <v>1</v>
      </c>
      <c r="H73" s="61">
        <f t="shared" si="7"/>
        <v>355</v>
      </c>
      <c r="I73" s="103">
        <f t="shared" si="7"/>
        <v>1</v>
      </c>
    </row>
    <row r="74" spans="1:16" ht="15" customHeight="1" x14ac:dyDescent="0.15"/>
    <row r="75" spans="1:16" ht="15" customHeight="1" x14ac:dyDescent="0.15">
      <c r="A75" s="1" t="s">
        <v>104</v>
      </c>
      <c r="N75" s="14"/>
      <c r="O75" s="15"/>
      <c r="P75" s="14"/>
    </row>
    <row r="76" spans="1:16" ht="15" customHeight="1" x14ac:dyDescent="0.15">
      <c r="N76" s="14"/>
      <c r="O76" s="15"/>
      <c r="P76" s="14"/>
    </row>
    <row r="77" spans="1:16" ht="15" customHeight="1" x14ac:dyDescent="0.15">
      <c r="A77" s="1" t="s">
        <v>284</v>
      </c>
      <c r="N77" s="14"/>
      <c r="O77" s="15"/>
      <c r="P77" s="14"/>
    </row>
    <row r="78" spans="1:16" ht="15" customHeight="1" x14ac:dyDescent="0.15">
      <c r="B78" s="1" t="s">
        <v>106</v>
      </c>
      <c r="N78" s="14"/>
      <c r="O78" s="15"/>
      <c r="P78" s="14"/>
    </row>
    <row r="79" spans="1:16" ht="15" customHeight="1" x14ac:dyDescent="0.15">
      <c r="C79" s="4"/>
      <c r="D79" s="145" t="s">
        <v>316</v>
      </c>
      <c r="E79" s="147"/>
      <c r="F79" s="151" t="s">
        <v>88</v>
      </c>
      <c r="G79" s="146"/>
      <c r="H79" s="145" t="s">
        <v>89</v>
      </c>
      <c r="I79" s="146"/>
      <c r="L79" s="14"/>
      <c r="M79" s="15"/>
      <c r="N79" s="14"/>
    </row>
    <row r="80" spans="1:16" ht="15" customHeight="1" x14ac:dyDescent="0.15">
      <c r="C80" s="3" t="s">
        <v>105</v>
      </c>
      <c r="D80" s="7">
        <v>55</v>
      </c>
      <c r="E80" s="78">
        <f>D80/D85</f>
        <v>0.17080745341614906</v>
      </c>
      <c r="F80" s="12">
        <v>78</v>
      </c>
      <c r="G80" s="70">
        <v>0.21199999999999999</v>
      </c>
      <c r="H80" s="7">
        <v>54</v>
      </c>
      <c r="I80" s="19">
        <v>0.152</v>
      </c>
      <c r="L80" s="14"/>
      <c r="M80" s="15"/>
      <c r="N80" s="14"/>
    </row>
    <row r="81" spans="2:16" ht="15" customHeight="1" x14ac:dyDescent="0.15">
      <c r="C81" s="3" t="s">
        <v>27</v>
      </c>
      <c r="D81" s="7">
        <v>189</v>
      </c>
      <c r="E81" s="78">
        <f>D81/D85</f>
        <v>0.58695652173913049</v>
      </c>
      <c r="F81" s="12">
        <v>202</v>
      </c>
      <c r="G81" s="70">
        <v>0.54900000000000004</v>
      </c>
      <c r="H81" s="7">
        <v>215</v>
      </c>
      <c r="I81" s="19">
        <v>0.60599999999999998</v>
      </c>
      <c r="L81" s="14"/>
      <c r="M81" s="15"/>
      <c r="N81" s="14"/>
    </row>
    <row r="82" spans="2:16" ht="15" customHeight="1" x14ac:dyDescent="0.15">
      <c r="C82" s="3" t="s">
        <v>28</v>
      </c>
      <c r="D82" s="7">
        <v>63</v>
      </c>
      <c r="E82" s="78">
        <f>D82/D85</f>
        <v>0.19565217391304349</v>
      </c>
      <c r="F82" s="12">
        <v>71</v>
      </c>
      <c r="G82" s="70">
        <v>0.193</v>
      </c>
      <c r="H82" s="7">
        <v>66</v>
      </c>
      <c r="I82" s="19">
        <v>0.186</v>
      </c>
      <c r="L82" s="14"/>
      <c r="M82" s="15"/>
      <c r="N82" s="14"/>
    </row>
    <row r="83" spans="2:16" ht="15" customHeight="1" x14ac:dyDescent="0.15">
      <c r="C83" s="3" t="s">
        <v>29</v>
      </c>
      <c r="D83" s="7">
        <v>15</v>
      </c>
      <c r="E83" s="78">
        <f>D83/D85</f>
        <v>4.6583850931677016E-2</v>
      </c>
      <c r="F83" s="12">
        <v>17</v>
      </c>
      <c r="G83" s="70">
        <v>4.5999999999999999E-2</v>
      </c>
      <c r="H83" s="7">
        <v>16</v>
      </c>
      <c r="I83" s="19">
        <v>4.4999999999999998E-2</v>
      </c>
      <c r="L83" s="14"/>
      <c r="M83" s="15"/>
      <c r="N83" s="14"/>
    </row>
    <row r="84" spans="2:16" ht="15" customHeight="1" x14ac:dyDescent="0.15">
      <c r="C84" s="3" t="s">
        <v>72</v>
      </c>
      <c r="D84" s="111" t="s">
        <v>164</v>
      </c>
      <c r="E84" s="81" t="s">
        <v>164</v>
      </c>
      <c r="F84" s="45" t="s">
        <v>164</v>
      </c>
      <c r="G84" s="73" t="s">
        <v>164</v>
      </c>
      <c r="H84" s="7">
        <v>4</v>
      </c>
      <c r="I84" s="19">
        <v>1.0999999999999999E-2</v>
      </c>
      <c r="L84" s="14"/>
      <c r="M84" s="15"/>
      <c r="N84" s="14"/>
    </row>
    <row r="85" spans="2:16" ht="15" customHeight="1" x14ac:dyDescent="0.15">
      <c r="C85" s="3" t="s">
        <v>60</v>
      </c>
      <c r="D85" s="116">
        <f>SUM(D80:D84)</f>
        <v>322</v>
      </c>
      <c r="E85" s="119">
        <f t="shared" ref="E85:I85" si="8">SUM(E80:E84)</f>
        <v>1</v>
      </c>
      <c r="F85" s="62">
        <f t="shared" si="8"/>
        <v>368</v>
      </c>
      <c r="G85" s="103">
        <f t="shared" si="8"/>
        <v>1</v>
      </c>
      <c r="H85" s="62">
        <f t="shared" si="8"/>
        <v>355</v>
      </c>
      <c r="I85" s="103">
        <f t="shared" si="8"/>
        <v>1</v>
      </c>
      <c r="L85" s="14"/>
      <c r="M85" s="15"/>
      <c r="N85" s="14"/>
    </row>
    <row r="86" spans="2:16" ht="15" customHeight="1" x14ac:dyDescent="0.15">
      <c r="C86" s="5"/>
      <c r="D86" s="16"/>
      <c r="E86" s="17"/>
      <c r="F86" s="15"/>
      <c r="G86" s="17"/>
      <c r="L86" s="14"/>
      <c r="M86" s="15"/>
      <c r="N86" s="14"/>
    </row>
    <row r="87" spans="2:16" ht="15" customHeight="1" x14ac:dyDescent="0.15">
      <c r="N87" s="14"/>
      <c r="O87" s="15"/>
      <c r="P87" s="14"/>
    </row>
    <row r="88" spans="2:16" ht="15" customHeight="1" x14ac:dyDescent="0.15">
      <c r="B88" s="1" t="s">
        <v>107</v>
      </c>
      <c r="N88" s="14"/>
      <c r="O88" s="15"/>
      <c r="P88" s="14"/>
    </row>
    <row r="89" spans="2:16" ht="15" customHeight="1" x14ac:dyDescent="0.15">
      <c r="C89" s="4"/>
      <c r="D89" s="145" t="s">
        <v>315</v>
      </c>
      <c r="E89" s="150"/>
      <c r="F89" s="147" t="s">
        <v>88</v>
      </c>
      <c r="G89" s="146"/>
      <c r="H89" s="147" t="s">
        <v>89</v>
      </c>
      <c r="I89" s="146"/>
      <c r="L89" s="14"/>
      <c r="M89" s="15"/>
      <c r="N89" s="14"/>
    </row>
    <row r="90" spans="2:16" ht="15" customHeight="1" x14ac:dyDescent="0.15">
      <c r="C90" s="3" t="s">
        <v>105</v>
      </c>
      <c r="D90" s="7">
        <v>45</v>
      </c>
      <c r="E90" s="78">
        <f>D90/D95</f>
        <v>0.140625</v>
      </c>
      <c r="F90" s="12">
        <v>68</v>
      </c>
      <c r="G90" s="70">
        <f>F90/F95</f>
        <v>0.18630136986301371</v>
      </c>
      <c r="H90" s="12">
        <v>46</v>
      </c>
      <c r="I90" s="70">
        <v>0.13</v>
      </c>
      <c r="L90" s="14"/>
      <c r="M90" s="15" t="s">
        <v>105</v>
      </c>
      <c r="N90" s="14">
        <v>45</v>
      </c>
    </row>
    <row r="91" spans="2:16" ht="15" customHeight="1" x14ac:dyDescent="0.15">
      <c r="C91" s="3" t="s">
        <v>27</v>
      </c>
      <c r="D91" s="7">
        <v>212</v>
      </c>
      <c r="E91" s="78">
        <f>D91/D95</f>
        <v>0.66249999999999998</v>
      </c>
      <c r="F91" s="12">
        <v>242</v>
      </c>
      <c r="G91" s="70">
        <f>F91/F95</f>
        <v>0.66301369863013704</v>
      </c>
      <c r="H91" s="12">
        <v>228</v>
      </c>
      <c r="I91" s="70">
        <v>0.64200000000000002</v>
      </c>
      <c r="L91" s="14"/>
      <c r="M91" s="15" t="s">
        <v>27</v>
      </c>
      <c r="N91" s="14">
        <v>212</v>
      </c>
    </row>
    <row r="92" spans="2:16" ht="15" customHeight="1" x14ac:dyDescent="0.15">
      <c r="C92" s="3" t="s">
        <v>28</v>
      </c>
      <c r="D92" s="7">
        <v>59</v>
      </c>
      <c r="E92" s="78">
        <f>D92/D95</f>
        <v>0.18437500000000001</v>
      </c>
      <c r="F92" s="12">
        <v>49</v>
      </c>
      <c r="G92" s="70">
        <f>F92/F95</f>
        <v>0.13424657534246576</v>
      </c>
      <c r="H92" s="12">
        <v>53</v>
      </c>
      <c r="I92" s="70">
        <v>0.14899999999999999</v>
      </c>
      <c r="L92" s="14"/>
      <c r="M92" s="15" t="s">
        <v>28</v>
      </c>
      <c r="N92" s="14">
        <v>59</v>
      </c>
    </row>
    <row r="93" spans="2:16" ht="15" customHeight="1" x14ac:dyDescent="0.15">
      <c r="C93" s="3" t="s">
        <v>29</v>
      </c>
      <c r="D93" s="7">
        <v>4</v>
      </c>
      <c r="E93" s="78">
        <f>D93/D95</f>
        <v>1.2500000000000001E-2</v>
      </c>
      <c r="F93" s="12">
        <v>6</v>
      </c>
      <c r="G93" s="70">
        <f>F93/F95</f>
        <v>1.643835616438356E-2</v>
      </c>
      <c r="H93" s="12">
        <v>6</v>
      </c>
      <c r="I93" s="70">
        <v>1.7000000000000001E-2</v>
      </c>
      <c r="L93" s="14"/>
      <c r="M93" s="15" t="s">
        <v>29</v>
      </c>
      <c r="N93" s="14">
        <v>4</v>
      </c>
    </row>
    <row r="94" spans="2:16" ht="15" customHeight="1" x14ac:dyDescent="0.15">
      <c r="C94" s="3" t="s">
        <v>72</v>
      </c>
      <c r="D94" s="111" t="s">
        <v>164</v>
      </c>
      <c r="E94" s="81" t="s">
        <v>164</v>
      </c>
      <c r="F94" s="113" t="s">
        <v>164</v>
      </c>
      <c r="G94" s="73" t="s">
        <v>164</v>
      </c>
      <c r="H94" s="12">
        <v>22</v>
      </c>
      <c r="I94" s="70">
        <v>6.2E-2</v>
      </c>
      <c r="L94" s="14"/>
      <c r="M94" s="15" t="s">
        <v>72</v>
      </c>
      <c r="N94" s="14">
        <v>0</v>
      </c>
    </row>
    <row r="95" spans="2:16" ht="15" customHeight="1" x14ac:dyDescent="0.15">
      <c r="C95" s="3" t="s">
        <v>60</v>
      </c>
      <c r="D95" s="116">
        <f t="shared" ref="D95:I95" si="9">SUM(D90:D94)</f>
        <v>320</v>
      </c>
      <c r="E95" s="119">
        <f t="shared" si="9"/>
        <v>1</v>
      </c>
      <c r="F95" s="62">
        <f t="shared" si="9"/>
        <v>365</v>
      </c>
      <c r="G95" s="103">
        <f t="shared" si="9"/>
        <v>1</v>
      </c>
      <c r="H95" s="62">
        <f t="shared" si="9"/>
        <v>355</v>
      </c>
      <c r="I95" s="103">
        <f t="shared" si="9"/>
        <v>1</v>
      </c>
      <c r="L95" s="14"/>
      <c r="M95" s="15"/>
      <c r="N95" s="14"/>
    </row>
    <row r="96" spans="2:16" ht="15" customHeight="1" x14ac:dyDescent="0.15">
      <c r="C96" s="5"/>
      <c r="D96" s="16"/>
      <c r="E96" s="17"/>
      <c r="F96" s="15"/>
      <c r="G96" s="17"/>
      <c r="L96" s="14"/>
      <c r="M96" s="15"/>
      <c r="N96" s="14"/>
    </row>
    <row r="97" spans="2:16" ht="15" customHeight="1" x14ac:dyDescent="0.15">
      <c r="N97" s="14"/>
      <c r="O97" s="15"/>
      <c r="P97" s="14"/>
    </row>
    <row r="98" spans="2:16" ht="15" customHeight="1" x14ac:dyDescent="0.15">
      <c r="B98" s="1" t="s">
        <v>108</v>
      </c>
      <c r="N98" s="14"/>
      <c r="O98" s="15"/>
      <c r="P98" s="14"/>
    </row>
    <row r="99" spans="2:16" ht="15" customHeight="1" x14ac:dyDescent="0.15">
      <c r="C99" s="4"/>
      <c r="D99" s="145" t="s">
        <v>315</v>
      </c>
      <c r="E99" s="147"/>
      <c r="F99" s="151" t="s">
        <v>309</v>
      </c>
      <c r="G99" s="146"/>
      <c r="H99" s="147" t="s">
        <v>89</v>
      </c>
      <c r="I99" s="146"/>
      <c r="L99" s="14"/>
      <c r="M99" s="15"/>
      <c r="N99" s="14"/>
    </row>
    <row r="100" spans="2:16" ht="15" customHeight="1" x14ac:dyDescent="0.15">
      <c r="C100" s="3" t="s">
        <v>33</v>
      </c>
      <c r="D100" s="7">
        <v>189</v>
      </c>
      <c r="E100" s="78">
        <f>D100/D105</f>
        <v>0.58695652173913049</v>
      </c>
      <c r="F100" s="12">
        <v>208</v>
      </c>
      <c r="G100" s="70">
        <f>F100/F105</f>
        <v>0.56830601092896171</v>
      </c>
      <c r="H100" s="12">
        <v>186</v>
      </c>
      <c r="I100" s="70">
        <v>0.52400000000000002</v>
      </c>
      <c r="L100" s="14"/>
      <c r="M100" s="15" t="s">
        <v>33</v>
      </c>
      <c r="N100" s="14">
        <v>189</v>
      </c>
    </row>
    <row r="101" spans="2:16" ht="15" customHeight="1" x14ac:dyDescent="0.15">
      <c r="C101" s="3" t="s">
        <v>30</v>
      </c>
      <c r="D101" s="7">
        <v>75</v>
      </c>
      <c r="E101" s="78">
        <f>D101/D105</f>
        <v>0.23291925465838509</v>
      </c>
      <c r="F101" s="12">
        <v>89</v>
      </c>
      <c r="G101" s="70">
        <f>F101/F105</f>
        <v>0.24316939890710382</v>
      </c>
      <c r="H101" s="12">
        <v>74</v>
      </c>
      <c r="I101" s="70">
        <v>0.20799999999999999</v>
      </c>
      <c r="L101" s="14"/>
      <c r="M101" s="15" t="s">
        <v>30</v>
      </c>
      <c r="N101" s="14">
        <v>75</v>
      </c>
    </row>
    <row r="102" spans="2:16" ht="15" customHeight="1" x14ac:dyDescent="0.15">
      <c r="C102" s="3" t="s">
        <v>31</v>
      </c>
      <c r="D102" s="7">
        <v>38</v>
      </c>
      <c r="E102" s="78">
        <f>D102/D105</f>
        <v>0.11801242236024845</v>
      </c>
      <c r="F102" s="12">
        <v>44</v>
      </c>
      <c r="G102" s="70">
        <f>F102/F105</f>
        <v>0.12021857923497267</v>
      </c>
      <c r="H102" s="12">
        <v>57</v>
      </c>
      <c r="I102" s="70">
        <v>0.161</v>
      </c>
      <c r="L102" s="14"/>
      <c r="M102" s="15" t="s">
        <v>31</v>
      </c>
      <c r="N102" s="60">
        <v>38</v>
      </c>
    </row>
    <row r="103" spans="2:16" ht="15" customHeight="1" x14ac:dyDescent="0.15">
      <c r="C103" s="3" t="s">
        <v>32</v>
      </c>
      <c r="D103" s="7">
        <v>20</v>
      </c>
      <c r="E103" s="78">
        <f>D103/D105</f>
        <v>6.2111801242236024E-2</v>
      </c>
      <c r="F103" s="12">
        <v>25</v>
      </c>
      <c r="G103" s="70">
        <f>F103/F105</f>
        <v>6.8306010928961755E-2</v>
      </c>
      <c r="H103" s="12">
        <v>23</v>
      </c>
      <c r="I103" s="70">
        <v>6.5000000000000002E-2</v>
      </c>
      <c r="L103" s="14"/>
      <c r="M103" s="15" t="s">
        <v>32</v>
      </c>
      <c r="N103" s="14">
        <v>20</v>
      </c>
    </row>
    <row r="104" spans="2:16" ht="15" customHeight="1" x14ac:dyDescent="0.15">
      <c r="C104" s="3" t="s">
        <v>72</v>
      </c>
      <c r="D104" s="111" t="s">
        <v>164</v>
      </c>
      <c r="E104" s="81" t="s">
        <v>164</v>
      </c>
      <c r="F104" s="113" t="s">
        <v>164</v>
      </c>
      <c r="G104" s="73" t="s">
        <v>164</v>
      </c>
      <c r="H104" s="12">
        <v>15</v>
      </c>
      <c r="I104" s="70">
        <v>4.2000000000000003E-2</v>
      </c>
      <c r="L104" s="14"/>
      <c r="M104" s="15" t="s">
        <v>72</v>
      </c>
      <c r="N104" s="60"/>
    </row>
    <row r="105" spans="2:16" ht="15" customHeight="1" x14ac:dyDescent="0.15">
      <c r="C105" s="3" t="s">
        <v>60</v>
      </c>
      <c r="D105" s="116">
        <f t="shared" ref="D105:I105" si="10">SUM(D100:D104)</f>
        <v>322</v>
      </c>
      <c r="E105" s="119">
        <f t="shared" si="10"/>
        <v>1</v>
      </c>
      <c r="F105" s="62">
        <f t="shared" si="10"/>
        <v>366</v>
      </c>
      <c r="G105" s="103">
        <f t="shared" si="10"/>
        <v>0.99999999999999989</v>
      </c>
      <c r="H105" s="62">
        <f t="shared" si="10"/>
        <v>355</v>
      </c>
      <c r="I105" s="103">
        <f t="shared" si="10"/>
        <v>1</v>
      </c>
      <c r="L105" s="14"/>
      <c r="M105" s="15"/>
      <c r="N105" s="14"/>
    </row>
    <row r="106" spans="2:16" ht="15" customHeight="1" x14ac:dyDescent="0.15">
      <c r="C106" s="5"/>
      <c r="D106" s="16"/>
      <c r="E106" s="17"/>
      <c r="F106" s="15"/>
      <c r="G106" s="17"/>
      <c r="L106" s="14"/>
      <c r="M106" s="15"/>
      <c r="N106" s="14"/>
    </row>
    <row r="107" spans="2:16" ht="15" customHeight="1" x14ac:dyDescent="0.15">
      <c r="N107" s="14"/>
      <c r="O107" s="15"/>
      <c r="P107" s="14"/>
    </row>
    <row r="108" spans="2:16" ht="15" customHeight="1" x14ac:dyDescent="0.15">
      <c r="N108" s="14"/>
      <c r="O108" s="15"/>
      <c r="P108" s="14"/>
    </row>
    <row r="109" spans="2:16" ht="15" customHeight="1" x14ac:dyDescent="0.15">
      <c r="B109" s="1" t="s">
        <v>109</v>
      </c>
      <c r="N109" s="14"/>
      <c r="O109" s="15"/>
      <c r="P109" s="14"/>
    </row>
    <row r="110" spans="2:16" ht="15" customHeight="1" x14ac:dyDescent="0.15">
      <c r="C110" s="4"/>
      <c r="D110" s="145" t="s">
        <v>315</v>
      </c>
      <c r="E110" s="147"/>
      <c r="F110" s="151" t="s">
        <v>310</v>
      </c>
      <c r="G110" s="146"/>
      <c r="H110" s="147" t="s">
        <v>89</v>
      </c>
      <c r="I110" s="146"/>
      <c r="L110" s="14"/>
      <c r="M110" s="15"/>
      <c r="N110" s="14"/>
    </row>
    <row r="111" spans="2:16" ht="15" customHeight="1" x14ac:dyDescent="0.15">
      <c r="C111" s="3" t="s">
        <v>105</v>
      </c>
      <c r="D111" s="7">
        <v>50</v>
      </c>
      <c r="E111" s="78">
        <f>D111/D116</f>
        <v>0.15384615384615385</v>
      </c>
      <c r="F111" s="12">
        <v>40</v>
      </c>
      <c r="G111" s="70">
        <f>F111/F116</f>
        <v>0.10899182561307902</v>
      </c>
      <c r="H111" s="12">
        <v>61</v>
      </c>
      <c r="I111" s="70">
        <f>H111/H116</f>
        <v>0.17183098591549295</v>
      </c>
      <c r="L111" s="14"/>
      <c r="M111" s="15"/>
      <c r="N111" s="14"/>
    </row>
    <row r="112" spans="2:16" ht="15" customHeight="1" x14ac:dyDescent="0.15">
      <c r="C112" s="3" t="s">
        <v>27</v>
      </c>
      <c r="D112" s="7">
        <v>110</v>
      </c>
      <c r="E112" s="78">
        <f>D112/D116</f>
        <v>0.33846153846153848</v>
      </c>
      <c r="F112" s="12">
        <v>110</v>
      </c>
      <c r="G112" s="70">
        <f>F112/F116</f>
        <v>0.29972752043596729</v>
      </c>
      <c r="H112" s="12">
        <v>152</v>
      </c>
      <c r="I112" s="70">
        <f>H112/H116</f>
        <v>0.42816901408450703</v>
      </c>
      <c r="L112" s="14"/>
      <c r="M112" s="15"/>
      <c r="N112" s="14"/>
    </row>
    <row r="113" spans="1:16" ht="15" customHeight="1" x14ac:dyDescent="0.15">
      <c r="C113" s="3" t="s">
        <v>28</v>
      </c>
      <c r="D113" s="7">
        <v>13</v>
      </c>
      <c r="E113" s="78">
        <f>D113/D116</f>
        <v>0.04</v>
      </c>
      <c r="F113" s="12">
        <v>17</v>
      </c>
      <c r="G113" s="70">
        <f>F113/F116</f>
        <v>4.632152588555858E-2</v>
      </c>
      <c r="H113" s="12">
        <v>24</v>
      </c>
      <c r="I113" s="70">
        <f>H113/H116</f>
        <v>6.7605633802816895E-2</v>
      </c>
      <c r="L113" s="14"/>
      <c r="M113" s="15"/>
      <c r="N113" s="14"/>
    </row>
    <row r="114" spans="1:16" ht="15" customHeight="1" x14ac:dyDescent="0.15">
      <c r="C114" s="3" t="s">
        <v>29</v>
      </c>
      <c r="D114" s="7">
        <v>1</v>
      </c>
      <c r="E114" s="78">
        <f>D114/D116</f>
        <v>3.0769230769230769E-3</v>
      </c>
      <c r="F114" s="12">
        <v>3</v>
      </c>
      <c r="G114" s="70">
        <f>F114/F116</f>
        <v>8.1743869209809257E-3</v>
      </c>
      <c r="H114" s="12">
        <v>1</v>
      </c>
      <c r="I114" s="70">
        <f>H114/H116</f>
        <v>2.8169014084507044E-3</v>
      </c>
      <c r="L114" s="14"/>
      <c r="M114" s="15"/>
      <c r="N114" s="14"/>
    </row>
    <row r="115" spans="1:16" ht="15" customHeight="1" x14ac:dyDescent="0.15">
      <c r="C115" s="3" t="s">
        <v>293</v>
      </c>
      <c r="D115" s="39">
        <v>151</v>
      </c>
      <c r="E115" s="78">
        <f>D115/D116</f>
        <v>0.4646153846153846</v>
      </c>
      <c r="F115" s="12">
        <v>197</v>
      </c>
      <c r="G115" s="70">
        <f>F115/F116</f>
        <v>0.53678474114441421</v>
      </c>
      <c r="H115" s="12">
        <v>117</v>
      </c>
      <c r="I115" s="70">
        <f>H115/H116</f>
        <v>0.3295774647887324</v>
      </c>
      <c r="L115" s="14"/>
      <c r="M115" s="15"/>
      <c r="N115" s="14"/>
    </row>
    <row r="116" spans="1:16" ht="15" customHeight="1" x14ac:dyDescent="0.15">
      <c r="C116" s="3" t="s">
        <v>60</v>
      </c>
      <c r="D116" s="116">
        <f t="shared" ref="D116:I116" si="11">SUM(D111:D115)</f>
        <v>325</v>
      </c>
      <c r="E116" s="119">
        <f t="shared" si="11"/>
        <v>1</v>
      </c>
      <c r="F116" s="62">
        <f t="shared" si="11"/>
        <v>367</v>
      </c>
      <c r="G116" s="103">
        <f t="shared" si="11"/>
        <v>1</v>
      </c>
      <c r="H116" s="62">
        <f t="shared" si="11"/>
        <v>355</v>
      </c>
      <c r="I116" s="103">
        <f t="shared" si="11"/>
        <v>1</v>
      </c>
      <c r="L116" s="14"/>
      <c r="M116" s="15"/>
      <c r="N116" s="14"/>
    </row>
    <row r="117" spans="1:16" ht="15" customHeight="1" x14ac:dyDescent="0.15">
      <c r="C117" s="54"/>
      <c r="N117" s="14"/>
      <c r="O117" s="15"/>
      <c r="P117" s="14"/>
    </row>
    <row r="118" spans="1:16" ht="15" customHeight="1" x14ac:dyDescent="0.15">
      <c r="N118" s="14"/>
      <c r="O118" s="15"/>
      <c r="P118" s="14"/>
    </row>
    <row r="119" spans="1:16" ht="15" customHeight="1" x14ac:dyDescent="0.15">
      <c r="A119" s="1" t="s">
        <v>283</v>
      </c>
      <c r="N119" s="14"/>
      <c r="O119" s="15"/>
      <c r="P119" s="14"/>
    </row>
    <row r="120" spans="1:16" ht="15" customHeight="1" x14ac:dyDescent="0.15">
      <c r="B120" s="7"/>
      <c r="C120" s="12"/>
      <c r="D120" s="145" t="s">
        <v>317</v>
      </c>
      <c r="E120" s="147"/>
      <c r="F120" s="151" t="s">
        <v>310</v>
      </c>
      <c r="G120" s="146"/>
      <c r="H120" s="147" t="s">
        <v>89</v>
      </c>
      <c r="I120" s="146"/>
    </row>
    <row r="121" spans="1:16" ht="15" customHeight="1" x14ac:dyDescent="0.15">
      <c r="B121" s="140" t="s">
        <v>281</v>
      </c>
      <c r="C121" s="142"/>
      <c r="D121" s="7">
        <v>224</v>
      </c>
      <c r="E121" s="74">
        <f>D121/D125</f>
        <v>0.6892307692307692</v>
      </c>
      <c r="F121" s="71">
        <v>227</v>
      </c>
      <c r="G121" s="70">
        <f>F121/F125</f>
        <v>0.61517615176151763</v>
      </c>
      <c r="H121" s="7">
        <v>241</v>
      </c>
      <c r="I121" s="70">
        <f>H121/H125</f>
        <v>0.6788732394366197</v>
      </c>
    </row>
    <row r="122" spans="1:16" ht="15" customHeight="1" x14ac:dyDescent="0.15">
      <c r="B122" s="140" t="s">
        <v>280</v>
      </c>
      <c r="C122" s="142"/>
      <c r="D122" s="7">
        <v>89</v>
      </c>
      <c r="E122" s="74">
        <f>D122/D125</f>
        <v>0.27384615384615385</v>
      </c>
      <c r="F122" s="71">
        <v>124</v>
      </c>
      <c r="G122" s="70">
        <f>F122/F125</f>
        <v>0.33604336043360433</v>
      </c>
      <c r="H122" s="7">
        <v>111</v>
      </c>
      <c r="I122" s="70">
        <f>H122/H125</f>
        <v>0.3126760563380282</v>
      </c>
    </row>
    <row r="123" spans="1:16" ht="15" customHeight="1" x14ac:dyDescent="0.15">
      <c r="B123" s="140" t="s">
        <v>282</v>
      </c>
      <c r="C123" s="142"/>
      <c r="D123" s="7">
        <v>12</v>
      </c>
      <c r="E123" s="74">
        <f>D123/D125</f>
        <v>3.6923076923076927E-2</v>
      </c>
      <c r="F123" s="79">
        <v>18</v>
      </c>
      <c r="G123" s="80">
        <f>F123/F125</f>
        <v>4.878048780487805E-2</v>
      </c>
      <c r="H123" s="45" t="s">
        <v>164</v>
      </c>
      <c r="I123" s="73" t="s">
        <v>164</v>
      </c>
    </row>
    <row r="124" spans="1:16" ht="15" customHeight="1" x14ac:dyDescent="0.15">
      <c r="B124" s="140" t="s">
        <v>72</v>
      </c>
      <c r="C124" s="142"/>
      <c r="D124" s="43" t="s">
        <v>164</v>
      </c>
      <c r="E124" s="81" t="s">
        <v>110</v>
      </c>
      <c r="F124" s="72" t="s">
        <v>164</v>
      </c>
      <c r="G124" s="73" t="s">
        <v>164</v>
      </c>
      <c r="H124" s="7">
        <v>3</v>
      </c>
      <c r="I124" s="70">
        <f>H124/H125</f>
        <v>8.4507042253521118E-3</v>
      </c>
    </row>
    <row r="125" spans="1:16" ht="15" customHeight="1" x14ac:dyDescent="0.15">
      <c r="B125" s="39" t="s">
        <v>60</v>
      </c>
      <c r="C125" s="40"/>
      <c r="D125" s="61">
        <f t="shared" ref="D125:I125" si="12">SUM(D121:D124)</f>
        <v>325</v>
      </c>
      <c r="E125" s="120">
        <f>SUM(E121:E124)</f>
        <v>1</v>
      </c>
      <c r="F125" s="121">
        <f t="shared" si="12"/>
        <v>369</v>
      </c>
      <c r="G125" s="122">
        <f t="shared" si="12"/>
        <v>1</v>
      </c>
      <c r="H125" s="123">
        <f t="shared" si="12"/>
        <v>355</v>
      </c>
      <c r="I125" s="103">
        <f t="shared" si="12"/>
        <v>1</v>
      </c>
    </row>
    <row r="126" spans="1:16" ht="15" customHeight="1" x14ac:dyDescent="0.15">
      <c r="N126" s="14"/>
      <c r="O126" s="15"/>
      <c r="P126" s="14"/>
    </row>
    <row r="127" spans="1:16" ht="15" customHeight="1" x14ac:dyDescent="0.15"/>
    <row r="128" spans="1:16" ht="15" customHeight="1" x14ac:dyDescent="0.15">
      <c r="A128" s="1" t="s">
        <v>111</v>
      </c>
    </row>
    <row r="129" spans="2:14" ht="15" customHeight="1" x14ac:dyDescent="0.15">
      <c r="B129" s="7"/>
      <c r="C129" s="12"/>
      <c r="D129" s="19"/>
      <c r="E129" s="145" t="s">
        <v>315</v>
      </c>
      <c r="F129" s="147"/>
      <c r="G129" s="151" t="s">
        <v>310</v>
      </c>
      <c r="H129" s="146"/>
      <c r="I129" s="147" t="s">
        <v>89</v>
      </c>
      <c r="J129" s="146"/>
    </row>
    <row r="130" spans="2:14" ht="15" customHeight="1" x14ac:dyDescent="0.15">
      <c r="B130" s="7" t="s">
        <v>112</v>
      </c>
      <c r="C130" s="12"/>
      <c r="D130" s="19"/>
      <c r="E130" s="12">
        <v>226</v>
      </c>
      <c r="F130" s="78">
        <f>E130/$E$141</f>
        <v>0.69538461538461538</v>
      </c>
      <c r="G130" s="12">
        <v>282</v>
      </c>
      <c r="H130" s="70">
        <f>G130/$G$141</f>
        <v>0.62666666666666671</v>
      </c>
      <c r="I130" s="12">
        <v>225</v>
      </c>
      <c r="J130" s="70">
        <v>0.63400000000000001</v>
      </c>
      <c r="M130" s="1" t="s">
        <v>112</v>
      </c>
      <c r="N130" s="1">
        <v>0.69499999999999995</v>
      </c>
    </row>
    <row r="131" spans="2:14" ht="15" customHeight="1" x14ac:dyDescent="0.15">
      <c r="B131" s="7" t="s">
        <v>116</v>
      </c>
      <c r="C131" s="12"/>
      <c r="D131" s="19"/>
      <c r="E131" s="12">
        <v>38</v>
      </c>
      <c r="F131" s="78">
        <f>E131/$E$141</f>
        <v>0.11692307692307692</v>
      </c>
      <c r="G131" s="12">
        <v>69</v>
      </c>
      <c r="H131" s="80">
        <f t="shared" ref="H131:H139" si="13">G131/$G$141</f>
        <v>0.15333333333333332</v>
      </c>
      <c r="I131" s="12">
        <v>57</v>
      </c>
      <c r="J131" s="70">
        <v>0.16</v>
      </c>
      <c r="M131" s="1" t="s">
        <v>116</v>
      </c>
      <c r="N131" s="1">
        <v>0.11700000000000001</v>
      </c>
    </row>
    <row r="132" spans="2:14" ht="15" customHeight="1" x14ac:dyDescent="0.15">
      <c r="B132" s="7" t="s">
        <v>117</v>
      </c>
      <c r="C132" s="12"/>
      <c r="D132" s="19"/>
      <c r="E132" s="12">
        <v>31</v>
      </c>
      <c r="F132" s="78">
        <f>E132/$E$141</f>
        <v>9.5384615384615387E-2</v>
      </c>
      <c r="G132" s="12">
        <v>40</v>
      </c>
      <c r="H132" s="80">
        <f t="shared" si="13"/>
        <v>8.8888888888888892E-2</v>
      </c>
      <c r="I132" s="12">
        <v>41</v>
      </c>
      <c r="J132" s="70">
        <v>0.115</v>
      </c>
      <c r="M132" s="1" t="s">
        <v>117</v>
      </c>
      <c r="N132" s="1">
        <v>9.5000000000000001E-2</v>
      </c>
    </row>
    <row r="133" spans="2:14" ht="15" customHeight="1" x14ac:dyDescent="0.15">
      <c r="B133" s="20" t="s">
        <v>118</v>
      </c>
      <c r="C133" s="21"/>
      <c r="D133" s="22"/>
      <c r="E133" s="40">
        <v>11</v>
      </c>
      <c r="F133" s="78">
        <f>E133/$E$141</f>
        <v>3.3846153846153845E-2</v>
      </c>
      <c r="G133" s="40">
        <v>33</v>
      </c>
      <c r="H133" s="80">
        <f>G133/$G$141</f>
        <v>7.3333333333333334E-2</v>
      </c>
      <c r="I133" s="12">
        <v>19</v>
      </c>
      <c r="J133" s="70">
        <v>5.3999999999999999E-2</v>
      </c>
      <c r="M133" s="1" t="s">
        <v>119</v>
      </c>
      <c r="N133" s="1">
        <v>3.6999999999999998E-2</v>
      </c>
    </row>
    <row r="134" spans="2:14" ht="15" customHeight="1" x14ac:dyDescent="0.15">
      <c r="B134" s="23"/>
      <c r="C134" s="7" t="s">
        <v>120</v>
      </c>
      <c r="D134" s="19"/>
      <c r="E134" s="12">
        <v>7</v>
      </c>
      <c r="F134" s="78">
        <f t="shared" ref="F134:F139" si="14">E134/$E$141</f>
        <v>2.1538461538461538E-2</v>
      </c>
      <c r="G134" s="40">
        <v>26</v>
      </c>
      <c r="H134" s="80">
        <f>G134/$G$141</f>
        <v>5.7777777777777775E-2</v>
      </c>
      <c r="I134" s="45" t="s">
        <v>110</v>
      </c>
      <c r="J134" s="73" t="s">
        <v>110</v>
      </c>
      <c r="M134" s="1" t="s">
        <v>34</v>
      </c>
      <c r="N134" s="1">
        <v>2.1999999999999999E-2</v>
      </c>
    </row>
    <row r="135" spans="2:14" ht="15" customHeight="1" x14ac:dyDescent="0.15">
      <c r="B135" s="23"/>
      <c r="C135" s="159" t="s">
        <v>121</v>
      </c>
      <c r="D135" s="161"/>
      <c r="E135" s="12">
        <v>0</v>
      </c>
      <c r="F135" s="78">
        <f t="shared" si="14"/>
        <v>0</v>
      </c>
      <c r="G135" s="40">
        <v>0</v>
      </c>
      <c r="H135" s="80">
        <f>G135/$G$141</f>
        <v>0</v>
      </c>
      <c r="I135" s="45" t="s">
        <v>110</v>
      </c>
      <c r="J135" s="73" t="s">
        <v>110</v>
      </c>
      <c r="M135" s="1" t="s">
        <v>277</v>
      </c>
      <c r="N135" s="1">
        <v>1.2E-2</v>
      </c>
    </row>
    <row r="136" spans="2:14" ht="15" customHeight="1" x14ac:dyDescent="0.15">
      <c r="B136" s="23"/>
      <c r="C136" s="20" t="s">
        <v>122</v>
      </c>
      <c r="D136" s="22"/>
      <c r="E136" s="12">
        <v>4</v>
      </c>
      <c r="F136" s="78">
        <f t="shared" si="14"/>
        <v>1.2307692307692308E-2</v>
      </c>
      <c r="G136" s="40">
        <v>7</v>
      </c>
      <c r="H136" s="80">
        <f>G136/$G$141</f>
        <v>1.5555555555555555E-2</v>
      </c>
      <c r="I136" s="45" t="s">
        <v>110</v>
      </c>
      <c r="J136" s="73" t="s">
        <v>110</v>
      </c>
      <c r="M136" s="1" t="s">
        <v>114</v>
      </c>
      <c r="N136" s="1">
        <v>2.1999999999999999E-2</v>
      </c>
    </row>
    <row r="137" spans="2:14" ht="15" customHeight="1" x14ac:dyDescent="0.15">
      <c r="B137" s="159" t="s">
        <v>119</v>
      </c>
      <c r="C137" s="160"/>
      <c r="D137" s="160"/>
      <c r="E137" s="7">
        <v>12</v>
      </c>
      <c r="F137" s="78">
        <f t="shared" si="14"/>
        <v>3.6923076923076927E-2</v>
      </c>
      <c r="G137" s="12">
        <v>16</v>
      </c>
      <c r="H137" s="80">
        <f>G137/$G$141</f>
        <v>3.5555555555555556E-2</v>
      </c>
      <c r="I137" s="12">
        <v>8</v>
      </c>
      <c r="J137" s="70">
        <v>2.3E-2</v>
      </c>
      <c r="M137" s="1" t="s">
        <v>35</v>
      </c>
      <c r="N137" s="1">
        <v>0</v>
      </c>
    </row>
    <row r="138" spans="2:14" ht="15" customHeight="1" x14ac:dyDescent="0.15">
      <c r="B138" s="7" t="s">
        <v>113</v>
      </c>
      <c r="C138" s="12"/>
      <c r="D138" s="12"/>
      <c r="E138" s="7">
        <v>0</v>
      </c>
      <c r="F138" s="78">
        <f t="shared" si="14"/>
        <v>0</v>
      </c>
      <c r="G138" s="12">
        <v>2</v>
      </c>
      <c r="H138" s="80">
        <f t="shared" si="13"/>
        <v>4.4444444444444444E-3</v>
      </c>
      <c r="I138" s="12">
        <v>0</v>
      </c>
      <c r="J138" s="70">
        <v>0</v>
      </c>
      <c r="M138" s="1" t="s">
        <v>113</v>
      </c>
      <c r="N138" s="1">
        <v>0</v>
      </c>
    </row>
    <row r="139" spans="2:14" ht="15" customHeight="1" x14ac:dyDescent="0.15">
      <c r="B139" s="7" t="s">
        <v>114</v>
      </c>
      <c r="C139" s="12"/>
      <c r="D139" s="12"/>
      <c r="E139" s="7">
        <v>7</v>
      </c>
      <c r="F139" s="78">
        <f t="shared" si="14"/>
        <v>2.1538461538461538E-2</v>
      </c>
      <c r="G139" s="12">
        <v>8</v>
      </c>
      <c r="H139" s="80">
        <f t="shared" si="13"/>
        <v>1.7777777777777778E-2</v>
      </c>
      <c r="I139" s="12">
        <v>1</v>
      </c>
      <c r="J139" s="70">
        <v>3.0000000000000001E-3</v>
      </c>
    </row>
    <row r="140" spans="2:14" ht="15" customHeight="1" x14ac:dyDescent="0.15">
      <c r="B140" s="7" t="s">
        <v>115</v>
      </c>
      <c r="C140" s="12"/>
      <c r="D140" s="12"/>
      <c r="E140" s="43" t="s">
        <v>110</v>
      </c>
      <c r="F140" s="81" t="s">
        <v>110</v>
      </c>
      <c r="G140" s="45" t="s">
        <v>164</v>
      </c>
      <c r="H140" s="73" t="s">
        <v>321</v>
      </c>
      <c r="I140" s="12">
        <v>4</v>
      </c>
      <c r="J140" s="70">
        <v>1.0999999999999999E-2</v>
      </c>
    </row>
    <row r="141" spans="2:14" ht="15" customHeight="1" x14ac:dyDescent="0.15">
      <c r="B141" s="145" t="s">
        <v>123</v>
      </c>
      <c r="C141" s="147"/>
      <c r="D141" s="147"/>
      <c r="E141" s="61">
        <f>SUM(E130:E140)-E133</f>
        <v>325</v>
      </c>
      <c r="F141" s="119">
        <f>SUM(F130:F139)-F133</f>
        <v>1</v>
      </c>
      <c r="G141" s="62">
        <f>SUM(G130:G140)-G133</f>
        <v>450</v>
      </c>
      <c r="H141" s="103">
        <f>SUM(H130:H140)-H133</f>
        <v>0.99999999999999989</v>
      </c>
      <c r="I141" s="62">
        <f>SUM(I130:I140)</f>
        <v>355</v>
      </c>
      <c r="J141" s="103">
        <f>SUM(J130:J140)</f>
        <v>1</v>
      </c>
    </row>
    <row r="142" spans="2:14" ht="15" customHeight="1" x14ac:dyDescent="0.15"/>
    <row r="143" spans="2:14" ht="15" customHeight="1" x14ac:dyDescent="0.15"/>
    <row r="144" spans="2:1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spans="1:14" ht="15" customHeight="1" x14ac:dyDescent="0.15"/>
    <row r="162" spans="1:14" ht="15" customHeight="1" x14ac:dyDescent="0.15"/>
    <row r="163" spans="1:14" ht="15" customHeight="1" x14ac:dyDescent="0.15">
      <c r="A163" s="1" t="s">
        <v>124</v>
      </c>
    </row>
    <row r="164" spans="1:14" ht="15" customHeight="1" x14ac:dyDescent="0.15">
      <c r="B164" s="145"/>
      <c r="C164" s="147"/>
      <c r="D164" s="147"/>
      <c r="E164" s="146"/>
      <c r="F164" s="145" t="s">
        <v>316</v>
      </c>
      <c r="G164" s="147"/>
      <c r="H164" s="151" t="s">
        <v>310</v>
      </c>
      <c r="I164" s="146"/>
    </row>
    <row r="165" spans="1:14" ht="15" customHeight="1" x14ac:dyDescent="0.15">
      <c r="B165" s="140" t="s">
        <v>125</v>
      </c>
      <c r="C165" s="141"/>
      <c r="D165" s="141"/>
      <c r="E165" s="142"/>
      <c r="F165" s="12">
        <v>143</v>
      </c>
      <c r="G165" s="78">
        <f t="shared" ref="G165:G176" si="15">F165/$F$177</f>
        <v>0.17312348668280872</v>
      </c>
      <c r="H165" s="26">
        <v>183</v>
      </c>
      <c r="I165" s="11">
        <f t="shared" ref="I165:I176" si="16">H165/$H$177</f>
        <v>0.18983402489626555</v>
      </c>
      <c r="M165" s="1" t="s">
        <v>125</v>
      </c>
      <c r="N165" s="1">
        <v>0.17299999999999999</v>
      </c>
    </row>
    <row r="166" spans="1:14" ht="15" customHeight="1" x14ac:dyDescent="0.15">
      <c r="B166" s="134" t="s">
        <v>126</v>
      </c>
      <c r="C166" s="135"/>
      <c r="D166" s="135"/>
      <c r="E166" s="136"/>
      <c r="F166" s="12">
        <v>125</v>
      </c>
      <c r="G166" s="78">
        <f t="shared" si="15"/>
        <v>0.1513317191283293</v>
      </c>
      <c r="H166" s="26">
        <v>159</v>
      </c>
      <c r="I166" s="11">
        <f t="shared" si="16"/>
        <v>0.16493775933609958</v>
      </c>
      <c r="M166" s="1" t="s">
        <v>126</v>
      </c>
      <c r="N166" s="1">
        <v>0.151</v>
      </c>
    </row>
    <row r="167" spans="1:14" ht="15" customHeight="1" x14ac:dyDescent="0.15">
      <c r="B167" s="134" t="s">
        <v>127</v>
      </c>
      <c r="C167" s="135"/>
      <c r="D167" s="135"/>
      <c r="E167" s="136"/>
      <c r="F167" s="12">
        <v>85</v>
      </c>
      <c r="G167" s="78">
        <f t="shared" si="15"/>
        <v>0.10290556900726393</v>
      </c>
      <c r="H167" s="26">
        <v>113</v>
      </c>
      <c r="I167" s="11">
        <f t="shared" si="16"/>
        <v>0.11721991701244813</v>
      </c>
      <c r="M167" s="1" t="s">
        <v>127</v>
      </c>
      <c r="N167" s="1">
        <v>0.10299999999999999</v>
      </c>
    </row>
    <row r="168" spans="1:14" ht="15" customHeight="1" x14ac:dyDescent="0.15">
      <c r="B168" s="134" t="s">
        <v>131</v>
      </c>
      <c r="C168" s="135"/>
      <c r="D168" s="135"/>
      <c r="E168" s="136"/>
      <c r="F168" s="12">
        <v>85</v>
      </c>
      <c r="G168" s="78">
        <f t="shared" si="15"/>
        <v>0.10290556900726393</v>
      </c>
      <c r="H168" s="82">
        <v>67</v>
      </c>
      <c r="I168" s="11">
        <f t="shared" si="16"/>
        <v>6.9502074688796683E-2</v>
      </c>
      <c r="M168" s="1" t="s">
        <v>131</v>
      </c>
      <c r="N168" s="1">
        <v>0.10299999999999999</v>
      </c>
    </row>
    <row r="169" spans="1:14" ht="15" customHeight="1" x14ac:dyDescent="0.15">
      <c r="B169" s="134" t="s">
        <v>129</v>
      </c>
      <c r="C169" s="135"/>
      <c r="D169" s="135"/>
      <c r="E169" s="136"/>
      <c r="F169" s="12">
        <v>83</v>
      </c>
      <c r="G169" s="78">
        <f t="shared" si="15"/>
        <v>0.10048426150121065</v>
      </c>
      <c r="H169" s="82">
        <v>73</v>
      </c>
      <c r="I169" s="11">
        <f t="shared" si="16"/>
        <v>7.5726141078838169E-2</v>
      </c>
      <c r="M169" s="1" t="s">
        <v>129</v>
      </c>
      <c r="N169" s="36">
        <v>0.1</v>
      </c>
    </row>
    <row r="170" spans="1:14" ht="15" customHeight="1" x14ac:dyDescent="0.15">
      <c r="B170" s="140" t="s">
        <v>128</v>
      </c>
      <c r="C170" s="141"/>
      <c r="D170" s="141"/>
      <c r="E170" s="142"/>
      <c r="F170" s="40">
        <v>68</v>
      </c>
      <c r="G170" s="78">
        <f t="shared" si="15"/>
        <v>8.2324455205811137E-2</v>
      </c>
      <c r="H170" s="26">
        <v>88</v>
      </c>
      <c r="I170" s="11">
        <f t="shared" si="16"/>
        <v>9.1286307053941904E-2</v>
      </c>
      <c r="M170" s="1" t="s">
        <v>128</v>
      </c>
      <c r="N170" s="1">
        <v>8.2000000000000003E-2</v>
      </c>
    </row>
    <row r="171" spans="1:14" ht="15" customHeight="1" x14ac:dyDescent="0.15">
      <c r="B171" s="134" t="s">
        <v>130</v>
      </c>
      <c r="C171" s="135"/>
      <c r="D171" s="135"/>
      <c r="E171" s="136"/>
      <c r="F171" s="12">
        <v>59</v>
      </c>
      <c r="G171" s="78">
        <f t="shared" si="15"/>
        <v>7.1428571428571425E-2</v>
      </c>
      <c r="H171" s="82">
        <v>65</v>
      </c>
      <c r="I171" s="11">
        <f t="shared" si="16"/>
        <v>6.7427385892116179E-2</v>
      </c>
      <c r="M171" s="1" t="s">
        <v>36</v>
      </c>
      <c r="N171" s="1">
        <v>7.0999999999999994E-2</v>
      </c>
    </row>
    <row r="172" spans="1:14" ht="15" customHeight="1" x14ac:dyDescent="0.15">
      <c r="B172" s="134" t="s">
        <v>134</v>
      </c>
      <c r="C172" s="135"/>
      <c r="D172" s="135"/>
      <c r="E172" s="136"/>
      <c r="F172" s="7">
        <v>51</v>
      </c>
      <c r="G172" s="78">
        <f t="shared" si="15"/>
        <v>6.1743341404358353E-2</v>
      </c>
      <c r="H172" s="26">
        <v>40</v>
      </c>
      <c r="I172" s="11">
        <f t="shared" si="16"/>
        <v>4.1493775933609957E-2</v>
      </c>
      <c r="M172" s="1" t="s">
        <v>134</v>
      </c>
      <c r="N172" s="1">
        <v>6.2E-2</v>
      </c>
    </row>
    <row r="173" spans="1:14" ht="15" customHeight="1" x14ac:dyDescent="0.15">
      <c r="B173" s="140" t="s">
        <v>133</v>
      </c>
      <c r="C173" s="141"/>
      <c r="D173" s="141"/>
      <c r="E173" s="142"/>
      <c r="F173" s="7">
        <v>45</v>
      </c>
      <c r="G173" s="78">
        <f t="shared" si="15"/>
        <v>5.4479418886198547E-2</v>
      </c>
      <c r="H173" s="26">
        <v>53</v>
      </c>
      <c r="I173" s="11">
        <f t="shared" si="16"/>
        <v>5.4979253112033194E-2</v>
      </c>
      <c r="M173" s="1" t="s">
        <v>133</v>
      </c>
      <c r="N173" s="1">
        <v>5.3999999999999999E-2</v>
      </c>
    </row>
    <row r="174" spans="1:14" ht="15" customHeight="1" x14ac:dyDescent="0.15">
      <c r="B174" s="140" t="s">
        <v>132</v>
      </c>
      <c r="C174" s="141"/>
      <c r="D174" s="141"/>
      <c r="E174" s="142"/>
      <c r="F174" s="7">
        <v>40</v>
      </c>
      <c r="G174" s="78">
        <f t="shared" si="15"/>
        <v>4.8426150121065374E-2</v>
      </c>
      <c r="H174" s="26">
        <v>58</v>
      </c>
      <c r="I174" s="11">
        <f t="shared" si="16"/>
        <v>6.0165975103734441E-2</v>
      </c>
      <c r="M174" s="1" t="s">
        <v>298</v>
      </c>
      <c r="N174" s="1">
        <v>4.8000000000000001E-2</v>
      </c>
    </row>
    <row r="175" spans="1:14" ht="15" customHeight="1" x14ac:dyDescent="0.15">
      <c r="B175" s="134" t="s">
        <v>135</v>
      </c>
      <c r="C175" s="135"/>
      <c r="D175" s="135"/>
      <c r="E175" s="136"/>
      <c r="F175" s="39">
        <v>23</v>
      </c>
      <c r="G175" s="78">
        <f t="shared" si="15"/>
        <v>2.784503631961259E-2</v>
      </c>
      <c r="H175" s="26">
        <v>35</v>
      </c>
      <c r="I175" s="11">
        <f t="shared" si="16"/>
        <v>3.6307053941908717E-2</v>
      </c>
      <c r="M175" s="1" t="s">
        <v>135</v>
      </c>
      <c r="N175" s="1">
        <v>2.8000000000000001E-2</v>
      </c>
    </row>
    <row r="176" spans="1:14" ht="15" customHeight="1" x14ac:dyDescent="0.15">
      <c r="B176" s="134" t="s">
        <v>136</v>
      </c>
      <c r="C176" s="135"/>
      <c r="D176" s="135"/>
      <c r="E176" s="136"/>
      <c r="F176" s="39">
        <v>19</v>
      </c>
      <c r="G176" s="78">
        <f t="shared" si="15"/>
        <v>2.3002421307506054E-2</v>
      </c>
      <c r="H176" s="18">
        <v>30</v>
      </c>
      <c r="I176" s="11">
        <f t="shared" si="16"/>
        <v>3.1120331950207469E-2</v>
      </c>
      <c r="M176" s="1" t="s">
        <v>0</v>
      </c>
      <c r="N176" s="1">
        <v>2.3E-2</v>
      </c>
    </row>
    <row r="177" spans="2:9" ht="15" customHeight="1" x14ac:dyDescent="0.15">
      <c r="B177" s="145" t="s">
        <v>123</v>
      </c>
      <c r="C177" s="147"/>
      <c r="D177" s="147"/>
      <c r="E177" s="146"/>
      <c r="F177" s="61">
        <f>SUM(F165:F176)</f>
        <v>826</v>
      </c>
      <c r="G177" s="119">
        <f>SUM(G165:G176)</f>
        <v>0.99999999999999989</v>
      </c>
      <c r="H177" s="124">
        <f>SUM(H165:H176)</f>
        <v>964</v>
      </c>
      <c r="I177" s="122">
        <f>SUM(I165:I176)</f>
        <v>0.99999999999999989</v>
      </c>
    </row>
    <row r="178" spans="2:9" ht="15" customHeight="1" x14ac:dyDescent="0.15"/>
    <row r="179" spans="2:9" ht="15" customHeight="1" x14ac:dyDescent="0.15"/>
    <row r="180" spans="2:9" ht="15" customHeight="1" x14ac:dyDescent="0.15"/>
    <row r="181" spans="2:9" ht="15" customHeight="1" x14ac:dyDescent="0.15"/>
    <row r="182" spans="2:9" ht="15" customHeight="1" x14ac:dyDescent="0.15"/>
    <row r="183" spans="2:9" ht="15" customHeight="1" x14ac:dyDescent="0.15"/>
    <row r="184" spans="2:9" ht="15" customHeight="1" x14ac:dyDescent="0.15"/>
    <row r="185" spans="2:9" ht="15" customHeight="1" x14ac:dyDescent="0.15"/>
    <row r="186" spans="2:9" ht="15" customHeight="1" x14ac:dyDescent="0.15"/>
    <row r="187" spans="2:9" ht="15" customHeight="1" x14ac:dyDescent="0.15"/>
    <row r="188" spans="2:9" ht="15" customHeight="1" x14ac:dyDescent="0.15"/>
    <row r="189" spans="2:9" ht="15" customHeight="1" x14ac:dyDescent="0.15"/>
    <row r="190" spans="2:9" ht="15" customHeight="1" x14ac:dyDescent="0.15"/>
    <row r="191" spans="2:9" ht="15" customHeight="1" x14ac:dyDescent="0.15"/>
    <row r="192" spans="2:9" ht="15" customHeight="1" x14ac:dyDescent="0.15"/>
    <row r="193" spans="1:12" ht="15" customHeight="1" x14ac:dyDescent="0.15"/>
    <row r="194" spans="1:12" ht="15" customHeight="1" x14ac:dyDescent="0.15"/>
    <row r="195" spans="1:12" ht="15" customHeight="1" x14ac:dyDescent="0.15"/>
    <row r="196" spans="1:12" ht="15" customHeight="1" x14ac:dyDescent="0.15"/>
    <row r="197" spans="1:12" ht="15" customHeight="1" x14ac:dyDescent="0.15"/>
    <row r="198" spans="1:12" ht="15" customHeight="1" x14ac:dyDescent="0.15"/>
    <row r="199" spans="1:12" ht="15" customHeight="1" x14ac:dyDescent="0.15"/>
    <row r="200" spans="1:12" ht="15" customHeight="1" x14ac:dyDescent="0.15"/>
    <row r="201" spans="1:12" ht="15" customHeight="1" x14ac:dyDescent="0.15"/>
    <row r="202" spans="1:12" ht="15" customHeight="1" x14ac:dyDescent="0.15"/>
    <row r="203" spans="1:12" ht="15" customHeight="1" x14ac:dyDescent="0.15">
      <c r="A203" s="1" t="s">
        <v>285</v>
      </c>
    </row>
    <row r="204" spans="1:12" ht="15" customHeight="1" x14ac:dyDescent="0.15">
      <c r="B204" s="145"/>
      <c r="C204" s="146"/>
      <c r="D204" s="145" t="s">
        <v>315</v>
      </c>
      <c r="E204" s="147"/>
      <c r="F204" s="151" t="s">
        <v>310</v>
      </c>
      <c r="G204" s="146"/>
      <c r="J204" s="14"/>
      <c r="K204" s="15"/>
      <c r="L204" s="14"/>
    </row>
    <row r="205" spans="1:12" ht="15" customHeight="1" x14ac:dyDescent="0.15">
      <c r="B205" s="143" t="s">
        <v>140</v>
      </c>
      <c r="C205" s="144"/>
      <c r="D205" s="7">
        <v>1</v>
      </c>
      <c r="E205" s="78">
        <f>D205/D209</f>
        <v>3.2258064516129032E-3</v>
      </c>
      <c r="F205" s="18">
        <v>0</v>
      </c>
      <c r="G205" s="70">
        <f>F205/F209</f>
        <v>0</v>
      </c>
      <c r="J205" s="14"/>
      <c r="K205" s="15"/>
      <c r="L205" s="14"/>
    </row>
    <row r="206" spans="1:12" ht="15" customHeight="1" x14ac:dyDescent="0.15">
      <c r="B206" s="143" t="s">
        <v>137</v>
      </c>
      <c r="C206" s="144"/>
      <c r="D206" s="7">
        <v>189</v>
      </c>
      <c r="E206" s="78">
        <f>D206/D209</f>
        <v>0.60967741935483866</v>
      </c>
      <c r="F206" s="18">
        <v>163</v>
      </c>
      <c r="G206" s="70">
        <f>F206/F209</f>
        <v>0.45658263305322128</v>
      </c>
      <c r="J206" s="14"/>
      <c r="K206" s="15"/>
      <c r="L206" s="14"/>
    </row>
    <row r="207" spans="1:12" ht="15" customHeight="1" x14ac:dyDescent="0.15">
      <c r="B207" s="143" t="s">
        <v>138</v>
      </c>
      <c r="C207" s="144"/>
      <c r="D207" s="7">
        <v>100</v>
      </c>
      <c r="E207" s="78">
        <f>D207/D209</f>
        <v>0.32258064516129031</v>
      </c>
      <c r="F207" s="18">
        <v>161</v>
      </c>
      <c r="G207" s="70">
        <f>F207/F209</f>
        <v>0.45098039215686275</v>
      </c>
      <c r="J207" s="14"/>
      <c r="K207" s="15"/>
      <c r="L207" s="14"/>
    </row>
    <row r="208" spans="1:12" ht="15" customHeight="1" x14ac:dyDescent="0.15">
      <c r="B208" s="143" t="s">
        <v>139</v>
      </c>
      <c r="C208" s="144"/>
      <c r="D208" s="7">
        <v>20</v>
      </c>
      <c r="E208" s="78">
        <f>D208/D209</f>
        <v>6.4516129032258063E-2</v>
      </c>
      <c r="F208" s="18">
        <v>33</v>
      </c>
      <c r="G208" s="70">
        <f>F208/F209</f>
        <v>9.2436974789915971E-2</v>
      </c>
      <c r="J208" s="14"/>
      <c r="K208" s="15"/>
      <c r="L208" s="14"/>
    </row>
    <row r="209" spans="1:12" ht="15" customHeight="1" x14ac:dyDescent="0.15">
      <c r="B209" s="145" t="s">
        <v>60</v>
      </c>
      <c r="C209" s="146"/>
      <c r="D209" s="116">
        <f>SUM(D205:D208)</f>
        <v>310</v>
      </c>
      <c r="E209" s="119">
        <f>SUM(E205:E208)</f>
        <v>0.99999999999999978</v>
      </c>
      <c r="F209" s="117">
        <f>SUM(F205:F208)</f>
        <v>357</v>
      </c>
      <c r="G209" s="103">
        <f>SUM(G205:G208)</f>
        <v>1</v>
      </c>
      <c r="J209" s="14"/>
      <c r="K209" s="15"/>
      <c r="L209" s="14"/>
    </row>
    <row r="210" spans="1:12" ht="15" customHeight="1" x14ac:dyDescent="0.15"/>
    <row r="211" spans="1:12" ht="15" customHeight="1" x14ac:dyDescent="0.15"/>
    <row r="212" spans="1:12" ht="15" customHeight="1" x14ac:dyDescent="0.15">
      <c r="A212" s="1" t="s">
        <v>286</v>
      </c>
    </row>
    <row r="213" spans="1:12" ht="15" customHeight="1" x14ac:dyDescent="0.15">
      <c r="B213" s="145"/>
      <c r="C213" s="147"/>
      <c r="D213" s="147"/>
      <c r="E213" s="146"/>
      <c r="F213" s="145" t="s">
        <v>315</v>
      </c>
      <c r="G213" s="147"/>
      <c r="H213" s="162" t="s">
        <v>310</v>
      </c>
      <c r="I213" s="163"/>
    </row>
    <row r="214" spans="1:12" ht="15" customHeight="1" x14ac:dyDescent="0.15">
      <c r="B214" s="140" t="s">
        <v>141</v>
      </c>
      <c r="C214" s="141"/>
      <c r="D214" s="141"/>
      <c r="E214" s="142"/>
      <c r="F214" s="83">
        <v>178</v>
      </c>
      <c r="G214" s="78">
        <f>F214/$F$222</f>
        <v>0.22791293213828426</v>
      </c>
      <c r="H214" s="18">
        <v>208</v>
      </c>
      <c r="I214" s="11">
        <v>0.19500000000000001</v>
      </c>
    </row>
    <row r="215" spans="1:12" ht="15" customHeight="1" x14ac:dyDescent="0.15">
      <c r="B215" s="164" t="s">
        <v>142</v>
      </c>
      <c r="C215" s="165"/>
      <c r="D215" s="165"/>
      <c r="E215" s="166"/>
      <c r="F215" s="83">
        <v>176</v>
      </c>
      <c r="G215" s="78">
        <f t="shared" ref="G215:G221" si="17">F215/$F$222</f>
        <v>0.22535211267605634</v>
      </c>
      <c r="H215" s="18">
        <v>229</v>
      </c>
      <c r="I215" s="11">
        <v>0.17699999999999999</v>
      </c>
    </row>
    <row r="216" spans="1:12" ht="15" customHeight="1" x14ac:dyDescent="0.15">
      <c r="B216" s="140" t="s">
        <v>144</v>
      </c>
      <c r="C216" s="141"/>
      <c r="D216" s="141"/>
      <c r="E216" s="142"/>
      <c r="F216" s="84">
        <v>171</v>
      </c>
      <c r="G216" s="78">
        <f t="shared" si="17"/>
        <v>0.21895006402048656</v>
      </c>
      <c r="H216" s="18">
        <v>183</v>
      </c>
      <c r="I216" s="11">
        <v>0.156</v>
      </c>
    </row>
    <row r="217" spans="1:12" ht="15" customHeight="1" x14ac:dyDescent="0.15">
      <c r="B217" s="134" t="s">
        <v>145</v>
      </c>
      <c r="C217" s="135"/>
      <c r="D217" s="135"/>
      <c r="E217" s="136"/>
      <c r="F217" s="83">
        <v>155</v>
      </c>
      <c r="G217" s="78">
        <f t="shared" si="17"/>
        <v>0.19846350832266324</v>
      </c>
      <c r="H217" s="85">
        <v>182</v>
      </c>
      <c r="I217" s="86">
        <v>0.155</v>
      </c>
    </row>
    <row r="218" spans="1:12" ht="15" customHeight="1" x14ac:dyDescent="0.15">
      <c r="B218" s="134" t="s">
        <v>143</v>
      </c>
      <c r="C218" s="135"/>
      <c r="D218" s="135"/>
      <c r="E218" s="136"/>
      <c r="F218" s="83">
        <v>135</v>
      </c>
      <c r="G218" s="78">
        <f t="shared" si="17"/>
        <v>0.17285531370038412</v>
      </c>
      <c r="H218" s="18">
        <v>185</v>
      </c>
      <c r="I218" s="11">
        <v>0.158</v>
      </c>
    </row>
    <row r="219" spans="1:12" ht="15" customHeight="1" x14ac:dyDescent="0.15">
      <c r="B219" s="134" t="s">
        <v>146</v>
      </c>
      <c r="C219" s="135"/>
      <c r="D219" s="135"/>
      <c r="E219" s="136"/>
      <c r="F219" s="83">
        <v>123</v>
      </c>
      <c r="G219" s="78">
        <f t="shared" si="17"/>
        <v>0.15749039692701663</v>
      </c>
      <c r="H219" s="85">
        <v>150</v>
      </c>
      <c r="I219" s="86">
        <v>0.128</v>
      </c>
    </row>
    <row r="220" spans="1:12" ht="15" customHeight="1" x14ac:dyDescent="0.15">
      <c r="B220" s="134" t="s">
        <v>147</v>
      </c>
      <c r="C220" s="135"/>
      <c r="D220" s="135"/>
      <c r="E220" s="136"/>
      <c r="F220" s="83">
        <v>8</v>
      </c>
      <c r="G220" s="78">
        <f t="shared" si="17"/>
        <v>1.0243277848911651E-2</v>
      </c>
      <c r="H220" s="85">
        <v>22</v>
      </c>
      <c r="I220" s="86">
        <v>1.9E-2</v>
      </c>
    </row>
    <row r="221" spans="1:12" ht="15" customHeight="1" x14ac:dyDescent="0.15">
      <c r="B221" s="140" t="s">
        <v>136</v>
      </c>
      <c r="C221" s="141"/>
      <c r="D221" s="141"/>
      <c r="E221" s="142"/>
      <c r="F221" s="87">
        <v>13</v>
      </c>
      <c r="G221" s="78">
        <f t="shared" si="17"/>
        <v>1.6645326504481434E-2</v>
      </c>
      <c r="H221" s="18">
        <v>14</v>
      </c>
      <c r="I221" s="11">
        <v>1.2E-2</v>
      </c>
    </row>
    <row r="222" spans="1:12" ht="15" customHeight="1" x14ac:dyDescent="0.15">
      <c r="B222" s="154" t="s">
        <v>148</v>
      </c>
      <c r="C222" s="155"/>
      <c r="D222" s="155"/>
      <c r="E222" s="156"/>
      <c r="F222" s="125">
        <f>SUM(F215:F221)</f>
        <v>781</v>
      </c>
      <c r="G222" s="119">
        <f>SUM(G215:G221)</f>
        <v>1</v>
      </c>
      <c r="H222" s="126">
        <f>SUM(H215:H221)</f>
        <v>965</v>
      </c>
      <c r="I222" s="122">
        <f>SUM(I215:I221)</f>
        <v>0.80500000000000005</v>
      </c>
    </row>
    <row r="223" spans="1:12" ht="15" customHeight="1" x14ac:dyDescent="0.15"/>
    <row r="224" spans="1:12" ht="15" customHeight="1" x14ac:dyDescent="0.15"/>
    <row r="225" spans="1:13" ht="15" customHeight="1" x14ac:dyDescent="0.15"/>
    <row r="226" spans="1:13" ht="15" customHeight="1" x14ac:dyDescent="0.15"/>
    <row r="227" spans="1:13" ht="15" customHeight="1" x14ac:dyDescent="0.15"/>
    <row r="228" spans="1:13" ht="15" customHeight="1" x14ac:dyDescent="0.15"/>
    <row r="229" spans="1:13" ht="15" customHeight="1" x14ac:dyDescent="0.15"/>
    <row r="230" spans="1:13" ht="15" customHeight="1" x14ac:dyDescent="0.15"/>
    <row r="231" spans="1:13" ht="15" customHeight="1" x14ac:dyDescent="0.15"/>
    <row r="232" spans="1:13" ht="15" customHeight="1" x14ac:dyDescent="0.15"/>
    <row r="233" spans="1:13" ht="15" customHeight="1" x14ac:dyDescent="0.15"/>
    <row r="234" spans="1:13" ht="15" customHeight="1" x14ac:dyDescent="0.15"/>
    <row r="235" spans="1:13" ht="15" customHeight="1" x14ac:dyDescent="0.15"/>
    <row r="236" spans="1:13" ht="15" customHeight="1" x14ac:dyDescent="0.15"/>
    <row r="237" spans="1:13" ht="15" customHeight="1" x14ac:dyDescent="0.15"/>
    <row r="238" spans="1:13" ht="15" customHeight="1" x14ac:dyDescent="0.15">
      <c r="A238" s="1" t="s">
        <v>287</v>
      </c>
    </row>
    <row r="239" spans="1:13" ht="15" customHeight="1" x14ac:dyDescent="0.15">
      <c r="B239" s="1" t="s">
        <v>149</v>
      </c>
    </row>
    <row r="240" spans="1:13" ht="15" customHeight="1" x14ac:dyDescent="0.15">
      <c r="C240" s="145"/>
      <c r="D240" s="146"/>
      <c r="E240" s="145" t="s">
        <v>315</v>
      </c>
      <c r="F240" s="146"/>
      <c r="G240" s="145" t="s">
        <v>88</v>
      </c>
      <c r="H240" s="146"/>
      <c r="K240" s="14"/>
      <c r="L240" s="15"/>
      <c r="M240" s="14"/>
    </row>
    <row r="241" spans="2:14" ht="15" customHeight="1" x14ac:dyDescent="0.15">
      <c r="C241" s="137" t="s">
        <v>26</v>
      </c>
      <c r="D241" s="139"/>
      <c r="E241" s="7">
        <v>146</v>
      </c>
      <c r="F241" s="70">
        <f>E241/$E$245</f>
        <v>0.45061728395061729</v>
      </c>
      <c r="G241" s="7">
        <v>148</v>
      </c>
      <c r="H241" s="70">
        <f>G241/G245</f>
        <v>0.40547945205479452</v>
      </c>
      <c r="K241" s="14"/>
      <c r="L241" s="15"/>
      <c r="M241" s="14" t="s">
        <v>26</v>
      </c>
      <c r="N241" s="1">
        <v>0.45100000000000001</v>
      </c>
    </row>
    <row r="242" spans="2:14" ht="15" customHeight="1" x14ac:dyDescent="0.15">
      <c r="C242" s="137" t="s">
        <v>37</v>
      </c>
      <c r="D242" s="139"/>
      <c r="E242" s="7">
        <v>166</v>
      </c>
      <c r="F242" s="70">
        <f>E242/$E$245</f>
        <v>0.51234567901234573</v>
      </c>
      <c r="G242" s="7">
        <v>191</v>
      </c>
      <c r="H242" s="70">
        <f>G242/G245</f>
        <v>0.52328767123287667</v>
      </c>
      <c r="K242" s="14"/>
      <c r="L242" s="15"/>
      <c r="M242" s="14" t="s">
        <v>37</v>
      </c>
      <c r="N242" s="1">
        <v>0.51200000000000001</v>
      </c>
    </row>
    <row r="243" spans="2:14" ht="15" customHeight="1" x14ac:dyDescent="0.15">
      <c r="C243" s="137" t="s">
        <v>38</v>
      </c>
      <c r="D243" s="139"/>
      <c r="E243" s="7">
        <v>10</v>
      </c>
      <c r="F243" s="70">
        <f>E243/$E$245</f>
        <v>3.0864197530864196E-2</v>
      </c>
      <c r="G243" s="7">
        <v>23</v>
      </c>
      <c r="H243" s="70">
        <f>G243/G245</f>
        <v>6.3013698630136991E-2</v>
      </c>
      <c r="K243" s="14"/>
      <c r="L243" s="15"/>
      <c r="M243" s="14" t="s">
        <v>38</v>
      </c>
      <c r="N243" s="1">
        <v>3.1E-2</v>
      </c>
    </row>
    <row r="244" spans="2:14" ht="15" customHeight="1" x14ac:dyDescent="0.15">
      <c r="C244" s="137" t="s">
        <v>25</v>
      </c>
      <c r="D244" s="139"/>
      <c r="E244" s="7">
        <v>2</v>
      </c>
      <c r="F244" s="70">
        <f>E244/$E$245</f>
        <v>6.1728395061728392E-3</v>
      </c>
      <c r="G244" s="7">
        <v>3</v>
      </c>
      <c r="H244" s="70">
        <f>G244/G245</f>
        <v>8.21917808219178E-3</v>
      </c>
      <c r="K244" s="14"/>
      <c r="L244" s="15"/>
      <c r="M244" s="14" t="s">
        <v>25</v>
      </c>
      <c r="N244" s="1">
        <v>6.0000000000000001E-3</v>
      </c>
    </row>
    <row r="245" spans="2:14" ht="15" customHeight="1" x14ac:dyDescent="0.15">
      <c r="C245" s="145" t="s">
        <v>60</v>
      </c>
      <c r="D245" s="146"/>
      <c r="E245" s="116">
        <f>SUM(E241:E244)</f>
        <v>324</v>
      </c>
      <c r="F245" s="103">
        <f>SUM(F241:F244)</f>
        <v>1</v>
      </c>
      <c r="G245" s="61">
        <v>365</v>
      </c>
      <c r="H245" s="103">
        <f>SUM(H241:H244)</f>
        <v>0.99999999999999989</v>
      </c>
      <c r="K245" s="14"/>
      <c r="L245" s="15"/>
      <c r="M245" s="14"/>
    </row>
    <row r="246" spans="2:14" ht="15" customHeight="1" x14ac:dyDescent="0.15">
      <c r="C246" s="24"/>
      <c r="D246" s="24"/>
      <c r="E246" s="16"/>
      <c r="F246" s="17"/>
      <c r="K246" s="14"/>
      <c r="L246" s="15"/>
      <c r="M246" s="14"/>
    </row>
    <row r="247" spans="2:14" ht="15" customHeight="1" x14ac:dyDescent="0.15"/>
    <row r="248" spans="2:14" ht="15" customHeight="1" x14ac:dyDescent="0.15"/>
    <row r="249" spans="2:14" ht="15" customHeight="1" x14ac:dyDescent="0.15">
      <c r="B249" s="1" t="s">
        <v>150</v>
      </c>
    </row>
    <row r="250" spans="2:14" ht="15" customHeight="1" x14ac:dyDescent="0.15">
      <c r="C250" s="145"/>
      <c r="D250" s="146"/>
      <c r="E250" s="145" t="s">
        <v>315</v>
      </c>
      <c r="F250" s="146"/>
      <c r="G250" s="145" t="s">
        <v>88</v>
      </c>
      <c r="H250" s="146"/>
      <c r="K250" s="14"/>
      <c r="L250" s="15"/>
      <c r="M250" s="14"/>
    </row>
    <row r="251" spans="2:14" ht="15" customHeight="1" x14ac:dyDescent="0.15">
      <c r="C251" s="137" t="s">
        <v>26</v>
      </c>
      <c r="D251" s="139"/>
      <c r="E251" s="7">
        <v>168</v>
      </c>
      <c r="F251" s="70">
        <f>E251/$E$255</f>
        <v>0.52500000000000002</v>
      </c>
      <c r="G251" s="7">
        <v>155</v>
      </c>
      <c r="H251" s="70">
        <f>G251/G255</f>
        <v>0.42582417582417581</v>
      </c>
      <c r="K251" s="14"/>
      <c r="L251" s="15"/>
      <c r="M251" s="14" t="s">
        <v>26</v>
      </c>
      <c r="N251" s="1">
        <v>0.52500000000000002</v>
      </c>
    </row>
    <row r="252" spans="2:14" ht="15" customHeight="1" x14ac:dyDescent="0.15">
      <c r="C252" s="137" t="s">
        <v>37</v>
      </c>
      <c r="D252" s="139"/>
      <c r="E252" s="7">
        <v>138</v>
      </c>
      <c r="F252" s="70">
        <f>E252/$E$255</f>
        <v>0.43125000000000002</v>
      </c>
      <c r="G252" s="7">
        <v>180</v>
      </c>
      <c r="H252" s="70">
        <f>G252/G255</f>
        <v>0.49450549450549453</v>
      </c>
      <c r="K252" s="14"/>
      <c r="L252" s="15"/>
      <c r="M252" s="14" t="s">
        <v>37</v>
      </c>
      <c r="N252" s="1">
        <v>0.43099999999999999</v>
      </c>
    </row>
    <row r="253" spans="2:14" ht="15" customHeight="1" x14ac:dyDescent="0.15">
      <c r="C253" s="137" t="s">
        <v>38</v>
      </c>
      <c r="D253" s="139"/>
      <c r="E253" s="7">
        <v>12</v>
      </c>
      <c r="F253" s="70">
        <f>E253/$E$255</f>
        <v>3.7499999999999999E-2</v>
      </c>
      <c r="G253" s="7">
        <v>24</v>
      </c>
      <c r="H253" s="70">
        <f>G253/G255</f>
        <v>6.5934065934065936E-2</v>
      </c>
      <c r="K253" s="14"/>
      <c r="L253" s="15"/>
      <c r="M253" s="14" t="s">
        <v>38</v>
      </c>
      <c r="N253" s="1">
        <v>3.7999999999999999E-2</v>
      </c>
    </row>
    <row r="254" spans="2:14" ht="15" customHeight="1" x14ac:dyDescent="0.15">
      <c r="C254" s="137" t="s">
        <v>25</v>
      </c>
      <c r="D254" s="139"/>
      <c r="E254" s="7">
        <v>2</v>
      </c>
      <c r="F254" s="70">
        <f>E254/$E$255</f>
        <v>6.2500000000000003E-3</v>
      </c>
      <c r="G254" s="7">
        <v>5</v>
      </c>
      <c r="H254" s="70">
        <f>G254/G255</f>
        <v>1.3736263736263736E-2</v>
      </c>
      <c r="K254" s="14"/>
      <c r="L254" s="15"/>
      <c r="M254" s="14" t="s">
        <v>25</v>
      </c>
      <c r="N254" s="1">
        <v>6.0000000000000001E-3</v>
      </c>
    </row>
    <row r="255" spans="2:14" ht="15" customHeight="1" x14ac:dyDescent="0.15">
      <c r="C255" s="145" t="s">
        <v>60</v>
      </c>
      <c r="D255" s="146"/>
      <c r="E255" s="116">
        <f>SUM(E251:E254)</f>
        <v>320</v>
      </c>
      <c r="F255" s="103">
        <f>SUM(F251:F254)</f>
        <v>1</v>
      </c>
      <c r="G255" s="116">
        <f>SUM(G251:G254)</f>
        <v>364</v>
      </c>
      <c r="H255" s="103">
        <f>SUM(H251:H254)</f>
        <v>1</v>
      </c>
      <c r="K255" s="14"/>
      <c r="L255" s="15"/>
      <c r="M255" s="14"/>
    </row>
    <row r="256" spans="2:14" ht="15" customHeight="1" x14ac:dyDescent="0.15">
      <c r="C256" s="24"/>
      <c r="D256" s="24"/>
      <c r="E256" s="16"/>
      <c r="F256" s="17"/>
      <c r="K256" s="14"/>
      <c r="L256" s="15"/>
      <c r="M256" s="14"/>
    </row>
    <row r="257" spans="2:13" ht="15" customHeight="1" x14ac:dyDescent="0.15"/>
    <row r="258" spans="2:13" ht="15" customHeight="1" x14ac:dyDescent="0.15"/>
    <row r="259" spans="2:13" ht="15" customHeight="1" x14ac:dyDescent="0.15">
      <c r="B259" s="25" t="s">
        <v>294</v>
      </c>
    </row>
    <row r="260" spans="2:13" ht="15" customHeight="1" x14ac:dyDescent="0.15">
      <c r="C260" s="145"/>
      <c r="D260" s="146"/>
      <c r="E260" s="145" t="s">
        <v>315</v>
      </c>
      <c r="F260" s="146"/>
      <c r="G260" s="145" t="s">
        <v>88</v>
      </c>
      <c r="H260" s="146"/>
      <c r="K260" s="14"/>
      <c r="L260" s="15"/>
      <c r="M260" s="14"/>
    </row>
    <row r="261" spans="2:13" ht="15" customHeight="1" x14ac:dyDescent="0.15">
      <c r="C261" s="137" t="s">
        <v>26</v>
      </c>
      <c r="D261" s="139"/>
      <c r="E261" s="7">
        <v>146</v>
      </c>
      <c r="F261" s="70">
        <f>E261/$E$265</f>
        <v>0.45482866043613707</v>
      </c>
      <c r="G261" s="7">
        <v>153</v>
      </c>
      <c r="H261" s="70">
        <v>0.42</v>
      </c>
      <c r="K261" s="14"/>
      <c r="L261" s="15"/>
      <c r="M261" s="14"/>
    </row>
    <row r="262" spans="2:13" ht="15" customHeight="1" x14ac:dyDescent="0.15">
      <c r="C262" s="137" t="s">
        <v>37</v>
      </c>
      <c r="D262" s="139"/>
      <c r="E262" s="7">
        <v>140</v>
      </c>
      <c r="F262" s="70">
        <f>E262/$E$265</f>
        <v>0.43613707165109034</v>
      </c>
      <c r="G262" s="7">
        <v>159</v>
      </c>
      <c r="H262" s="70">
        <v>0.437</v>
      </c>
      <c r="K262" s="14"/>
      <c r="L262" s="15"/>
      <c r="M262" s="14"/>
    </row>
    <row r="263" spans="2:13" ht="15" customHeight="1" x14ac:dyDescent="0.15">
      <c r="C263" s="137" t="s">
        <v>38</v>
      </c>
      <c r="D263" s="139"/>
      <c r="E263" s="7">
        <v>29</v>
      </c>
      <c r="F263" s="70">
        <f>E263/$E$265</f>
        <v>9.0342679127725853E-2</v>
      </c>
      <c r="G263" s="7">
        <v>45</v>
      </c>
      <c r="H263" s="70">
        <v>0.124</v>
      </c>
      <c r="K263" s="14"/>
      <c r="L263" s="15"/>
      <c r="M263" s="14"/>
    </row>
    <row r="264" spans="2:13" ht="15" customHeight="1" x14ac:dyDescent="0.15">
      <c r="C264" s="137" t="s">
        <v>25</v>
      </c>
      <c r="D264" s="139"/>
      <c r="E264" s="7">
        <v>6</v>
      </c>
      <c r="F264" s="70">
        <f>E264/$E$265</f>
        <v>1.8691588785046728E-2</v>
      </c>
      <c r="G264" s="7">
        <v>7</v>
      </c>
      <c r="H264" s="70">
        <v>1.9E-2</v>
      </c>
      <c r="K264" s="14"/>
      <c r="L264" s="15"/>
      <c r="M264" s="14"/>
    </row>
    <row r="265" spans="2:13" ht="15" customHeight="1" x14ac:dyDescent="0.15">
      <c r="C265" s="145" t="s">
        <v>60</v>
      </c>
      <c r="D265" s="146"/>
      <c r="E265" s="116">
        <f>SUM(E261:E264)</f>
        <v>321</v>
      </c>
      <c r="F265" s="103">
        <f>SUM(F261:F264)</f>
        <v>1</v>
      </c>
      <c r="G265" s="116">
        <f>SUM(G261:G264)</f>
        <v>364</v>
      </c>
      <c r="H265" s="103">
        <f>SUM(H261:H264)</f>
        <v>1</v>
      </c>
      <c r="K265" s="14"/>
      <c r="L265" s="15"/>
      <c r="M265" s="14"/>
    </row>
    <row r="266" spans="2:13" ht="15" customHeight="1" x14ac:dyDescent="0.15"/>
    <row r="267" spans="2:13" ht="15" customHeight="1" x14ac:dyDescent="0.15"/>
    <row r="268" spans="2:13" ht="15" customHeight="1" x14ac:dyDescent="0.15">
      <c r="B268" s="25" t="s">
        <v>295</v>
      </c>
    </row>
    <row r="269" spans="2:13" ht="15" customHeight="1" x14ac:dyDescent="0.15">
      <c r="C269" s="145"/>
      <c r="D269" s="146"/>
      <c r="E269" s="145" t="s">
        <v>315</v>
      </c>
      <c r="F269" s="146"/>
      <c r="G269" s="145" t="s">
        <v>88</v>
      </c>
      <c r="H269" s="146"/>
      <c r="K269" s="14"/>
      <c r="L269" s="15"/>
      <c r="M269" s="14"/>
    </row>
    <row r="270" spans="2:13" ht="15" customHeight="1" x14ac:dyDescent="0.15">
      <c r="C270" s="137" t="s">
        <v>26</v>
      </c>
      <c r="D270" s="139"/>
      <c r="E270" s="7">
        <v>167</v>
      </c>
      <c r="F270" s="70">
        <f>E270/$E$274</f>
        <v>0.52024922118380057</v>
      </c>
      <c r="G270" s="7">
        <v>159</v>
      </c>
      <c r="H270" s="70">
        <v>0.438</v>
      </c>
      <c r="K270" s="14"/>
      <c r="L270" s="15"/>
      <c r="M270" s="14"/>
    </row>
    <row r="271" spans="2:13" ht="15" customHeight="1" x14ac:dyDescent="0.15">
      <c r="C271" s="137" t="s">
        <v>37</v>
      </c>
      <c r="D271" s="139"/>
      <c r="E271" s="7">
        <v>126</v>
      </c>
      <c r="F271" s="70">
        <f>E271/$E$274</f>
        <v>0.3925233644859813</v>
      </c>
      <c r="G271" s="7">
        <v>151</v>
      </c>
      <c r="H271" s="70">
        <v>0.41599999999999998</v>
      </c>
      <c r="K271" s="14"/>
      <c r="L271" s="15"/>
      <c r="M271" s="14"/>
    </row>
    <row r="272" spans="2:13" ht="15" customHeight="1" x14ac:dyDescent="0.15">
      <c r="C272" s="137" t="s">
        <v>38</v>
      </c>
      <c r="D272" s="139"/>
      <c r="E272" s="7">
        <v>18</v>
      </c>
      <c r="F272" s="70">
        <f>E272/$E$274</f>
        <v>5.6074766355140186E-2</v>
      </c>
      <c r="G272" s="7">
        <v>46</v>
      </c>
      <c r="H272" s="70">
        <v>0.127</v>
      </c>
      <c r="K272" s="14"/>
      <c r="L272" s="15"/>
      <c r="M272" s="14"/>
    </row>
    <row r="273" spans="2:13" ht="15" customHeight="1" x14ac:dyDescent="0.15">
      <c r="C273" s="137" t="s">
        <v>25</v>
      </c>
      <c r="D273" s="139"/>
      <c r="E273" s="7">
        <v>10</v>
      </c>
      <c r="F273" s="70">
        <f>E273/$E$274</f>
        <v>3.1152647975077882E-2</v>
      </c>
      <c r="G273" s="7">
        <v>7</v>
      </c>
      <c r="H273" s="70">
        <v>1.9E-2</v>
      </c>
      <c r="K273" s="14"/>
      <c r="L273" s="15"/>
      <c r="M273" s="14"/>
    </row>
    <row r="274" spans="2:13" ht="15" customHeight="1" x14ac:dyDescent="0.15">
      <c r="C274" s="145" t="s">
        <v>60</v>
      </c>
      <c r="D274" s="146"/>
      <c r="E274" s="116">
        <f>SUM(E270:E273)</f>
        <v>321</v>
      </c>
      <c r="F274" s="103">
        <f>SUM(F270:F273)</f>
        <v>1</v>
      </c>
      <c r="G274" s="116">
        <f>SUM(G270:G273)</f>
        <v>363</v>
      </c>
      <c r="H274" s="103">
        <f>SUM(H270:H273)</f>
        <v>1</v>
      </c>
      <c r="K274" s="14"/>
      <c r="L274" s="15"/>
      <c r="M274" s="14"/>
    </row>
    <row r="275" spans="2:13" ht="15" customHeight="1" x14ac:dyDescent="0.15"/>
    <row r="276" spans="2:13" ht="15" customHeight="1" x14ac:dyDescent="0.15"/>
    <row r="277" spans="2:13" ht="15" customHeight="1" x14ac:dyDescent="0.15"/>
    <row r="278" spans="2:13" ht="15" customHeight="1" x14ac:dyDescent="0.15">
      <c r="B278" s="25" t="s">
        <v>151</v>
      </c>
    </row>
    <row r="279" spans="2:13" ht="15" customHeight="1" x14ac:dyDescent="0.15">
      <c r="C279" s="145"/>
      <c r="D279" s="146"/>
      <c r="E279" s="145" t="s">
        <v>315</v>
      </c>
      <c r="F279" s="146"/>
      <c r="G279" s="145" t="s">
        <v>88</v>
      </c>
      <c r="H279" s="146"/>
      <c r="K279" s="14"/>
      <c r="L279" s="15"/>
      <c r="M279" s="14"/>
    </row>
    <row r="280" spans="2:13" ht="15" customHeight="1" x14ac:dyDescent="0.15">
      <c r="C280" s="137" t="s">
        <v>26</v>
      </c>
      <c r="D280" s="139"/>
      <c r="E280" s="7">
        <v>146</v>
      </c>
      <c r="F280" s="70">
        <f>E280/$E$284</f>
        <v>0.45624999999999999</v>
      </c>
      <c r="G280" s="7">
        <v>161</v>
      </c>
      <c r="H280" s="70">
        <v>0.441</v>
      </c>
      <c r="K280" s="14"/>
      <c r="L280" s="15"/>
      <c r="M280" s="14"/>
    </row>
    <row r="281" spans="2:13" ht="15" customHeight="1" x14ac:dyDescent="0.15">
      <c r="C281" s="137" t="s">
        <v>37</v>
      </c>
      <c r="D281" s="139"/>
      <c r="E281" s="7">
        <v>150</v>
      </c>
      <c r="F281" s="70">
        <f>E281/$E$284</f>
        <v>0.46875</v>
      </c>
      <c r="G281" s="7">
        <v>175</v>
      </c>
      <c r="H281" s="70">
        <v>0.47899999999999998</v>
      </c>
      <c r="K281" s="14"/>
      <c r="L281" s="15"/>
      <c r="M281" s="14"/>
    </row>
    <row r="282" spans="2:13" ht="15" customHeight="1" x14ac:dyDescent="0.15">
      <c r="C282" s="137" t="s">
        <v>38</v>
      </c>
      <c r="D282" s="139"/>
      <c r="E282" s="7">
        <v>21</v>
      </c>
      <c r="F282" s="70">
        <f>E282/$E$284</f>
        <v>6.5625000000000003E-2</v>
      </c>
      <c r="G282" s="7">
        <v>24</v>
      </c>
      <c r="H282" s="70">
        <v>6.6000000000000003E-2</v>
      </c>
      <c r="K282" s="14"/>
      <c r="L282" s="15"/>
      <c r="M282" s="14"/>
    </row>
    <row r="283" spans="2:13" ht="15" customHeight="1" x14ac:dyDescent="0.15">
      <c r="C283" s="137" t="s">
        <v>25</v>
      </c>
      <c r="D283" s="139"/>
      <c r="E283" s="7">
        <v>3</v>
      </c>
      <c r="F283" s="70">
        <f>E283/$E$284</f>
        <v>9.3749999999999997E-3</v>
      </c>
      <c r="G283" s="7">
        <v>5</v>
      </c>
      <c r="H283" s="70">
        <v>1.4E-2</v>
      </c>
      <c r="K283" s="14"/>
      <c r="L283" s="15"/>
      <c r="M283" s="14"/>
    </row>
    <row r="284" spans="2:13" ht="15" customHeight="1" x14ac:dyDescent="0.15">
      <c r="C284" s="145" t="s">
        <v>60</v>
      </c>
      <c r="D284" s="146"/>
      <c r="E284" s="116">
        <f>SUM(E280:E283)</f>
        <v>320</v>
      </c>
      <c r="F284" s="103">
        <f>SUM(F280:F283)</f>
        <v>1</v>
      </c>
      <c r="G284" s="116">
        <f>SUM(G280:G283)</f>
        <v>365</v>
      </c>
      <c r="H284" s="103">
        <f>SUM(H280:H283)</f>
        <v>1</v>
      </c>
      <c r="K284" s="14"/>
      <c r="L284" s="15"/>
      <c r="M284" s="14"/>
    </row>
    <row r="285" spans="2:13" ht="15" customHeight="1" x14ac:dyDescent="0.15"/>
    <row r="286" spans="2:13" ht="15" customHeight="1" x14ac:dyDescent="0.15"/>
    <row r="287" spans="2:13" ht="15" customHeight="1" x14ac:dyDescent="0.15"/>
    <row r="288" spans="2:13" ht="15" customHeight="1" x14ac:dyDescent="0.15">
      <c r="B288" s="25" t="s">
        <v>152</v>
      </c>
    </row>
    <row r="289" spans="2:13" ht="15" customHeight="1" x14ac:dyDescent="0.15">
      <c r="C289" s="145"/>
      <c r="D289" s="146"/>
      <c r="E289" s="145" t="s">
        <v>315</v>
      </c>
      <c r="F289" s="146"/>
      <c r="G289" s="145" t="s">
        <v>88</v>
      </c>
      <c r="H289" s="146"/>
      <c r="K289" s="14"/>
      <c r="L289" s="15"/>
      <c r="M289" s="14"/>
    </row>
    <row r="290" spans="2:13" ht="15" customHeight="1" x14ac:dyDescent="0.15">
      <c r="C290" s="137" t="s">
        <v>26</v>
      </c>
      <c r="D290" s="139"/>
      <c r="E290" s="7">
        <v>176</v>
      </c>
      <c r="F290" s="70">
        <f>E290/$E$294</f>
        <v>0.54828660436137067</v>
      </c>
      <c r="G290" s="7">
        <v>187</v>
      </c>
      <c r="H290" s="70">
        <v>0.51100000000000001</v>
      </c>
      <c r="K290" s="14"/>
      <c r="L290" s="15"/>
      <c r="M290" s="14"/>
    </row>
    <row r="291" spans="2:13" ht="15" customHeight="1" x14ac:dyDescent="0.15">
      <c r="C291" s="137" t="s">
        <v>37</v>
      </c>
      <c r="D291" s="139"/>
      <c r="E291" s="7">
        <v>130</v>
      </c>
      <c r="F291" s="70">
        <f>E291/$E$294</f>
        <v>0.40498442367601245</v>
      </c>
      <c r="G291" s="7">
        <v>157</v>
      </c>
      <c r="H291" s="70">
        <v>0.42899999999999999</v>
      </c>
      <c r="K291" s="14"/>
      <c r="L291" s="15"/>
      <c r="M291" s="14"/>
    </row>
    <row r="292" spans="2:13" ht="15" customHeight="1" x14ac:dyDescent="0.15">
      <c r="C292" s="137" t="s">
        <v>38</v>
      </c>
      <c r="D292" s="139"/>
      <c r="E292" s="7">
        <v>13</v>
      </c>
      <c r="F292" s="70">
        <f>E292/$E$294</f>
        <v>4.0498442367601244E-2</v>
      </c>
      <c r="G292" s="7">
        <v>19</v>
      </c>
      <c r="H292" s="70">
        <v>5.1999999999999998E-2</v>
      </c>
      <c r="K292" s="14"/>
      <c r="L292" s="15"/>
      <c r="M292" s="14"/>
    </row>
    <row r="293" spans="2:13" ht="15" customHeight="1" x14ac:dyDescent="0.15">
      <c r="C293" s="137" t="s">
        <v>25</v>
      </c>
      <c r="D293" s="139"/>
      <c r="E293" s="7">
        <v>2</v>
      </c>
      <c r="F293" s="70">
        <f>E293/$E$294</f>
        <v>6.2305295950155761E-3</v>
      </c>
      <c r="G293" s="7">
        <v>3</v>
      </c>
      <c r="H293" s="70">
        <v>8.0000000000000002E-3</v>
      </c>
      <c r="K293" s="14"/>
      <c r="L293" s="15"/>
      <c r="M293" s="14"/>
    </row>
    <row r="294" spans="2:13" ht="15" customHeight="1" x14ac:dyDescent="0.15">
      <c r="C294" s="145" t="s">
        <v>60</v>
      </c>
      <c r="D294" s="146"/>
      <c r="E294" s="116">
        <f>SUM(E290:E293)</f>
        <v>321</v>
      </c>
      <c r="F294" s="103">
        <f>SUM(F290:F293)</f>
        <v>0.99999999999999989</v>
      </c>
      <c r="G294" s="116">
        <f>SUM(G290:G293)</f>
        <v>366</v>
      </c>
      <c r="H294" s="103">
        <f>SUM(H290:H293)</f>
        <v>1</v>
      </c>
      <c r="K294" s="14"/>
      <c r="L294" s="15"/>
      <c r="M294" s="14"/>
    </row>
    <row r="295" spans="2:13" ht="15" customHeight="1" x14ac:dyDescent="0.15"/>
    <row r="296" spans="2:13" ht="15" customHeight="1" x14ac:dyDescent="0.15"/>
    <row r="297" spans="2:13" ht="15" customHeight="1" x14ac:dyDescent="0.15"/>
    <row r="298" spans="2:13" ht="15" customHeight="1" x14ac:dyDescent="0.15">
      <c r="B298" s="25" t="s">
        <v>153</v>
      </c>
    </row>
    <row r="299" spans="2:13" ht="15" customHeight="1" x14ac:dyDescent="0.15">
      <c r="C299" s="145"/>
      <c r="D299" s="146"/>
      <c r="E299" s="145" t="s">
        <v>315</v>
      </c>
      <c r="F299" s="146"/>
      <c r="G299" s="145" t="s">
        <v>88</v>
      </c>
      <c r="H299" s="146"/>
      <c r="K299" s="14"/>
      <c r="L299" s="15"/>
      <c r="M299" s="14"/>
    </row>
    <row r="300" spans="2:13" ht="15" customHeight="1" x14ac:dyDescent="0.15">
      <c r="C300" s="137" t="s">
        <v>26</v>
      </c>
      <c r="D300" s="139"/>
      <c r="E300" s="7">
        <v>167</v>
      </c>
      <c r="F300" s="70">
        <f>E300/$E$304</f>
        <v>0.52024922118380057</v>
      </c>
      <c r="G300" s="7">
        <v>169</v>
      </c>
      <c r="H300" s="70">
        <v>0.46200000000000002</v>
      </c>
      <c r="K300" s="14"/>
      <c r="L300" s="15"/>
      <c r="M300" s="14"/>
    </row>
    <row r="301" spans="2:13" ht="15" customHeight="1" x14ac:dyDescent="0.15">
      <c r="C301" s="137" t="s">
        <v>37</v>
      </c>
      <c r="D301" s="139"/>
      <c r="E301" s="7">
        <v>113</v>
      </c>
      <c r="F301" s="70">
        <f>E301/$E$304</f>
        <v>0.35202492211838005</v>
      </c>
      <c r="G301" s="7">
        <v>126</v>
      </c>
      <c r="H301" s="70">
        <v>0.34399999999999997</v>
      </c>
      <c r="K301" s="14"/>
      <c r="L301" s="15"/>
      <c r="M301" s="14"/>
    </row>
    <row r="302" spans="2:13" ht="15" customHeight="1" x14ac:dyDescent="0.15">
      <c r="C302" s="137" t="s">
        <v>38</v>
      </c>
      <c r="D302" s="139"/>
      <c r="E302" s="7">
        <v>24</v>
      </c>
      <c r="F302" s="70">
        <f>E302/$E$304</f>
        <v>7.476635514018691E-2</v>
      </c>
      <c r="G302" s="7">
        <v>41</v>
      </c>
      <c r="H302" s="70">
        <v>0.112</v>
      </c>
      <c r="K302" s="14"/>
      <c r="L302" s="15"/>
      <c r="M302" s="14"/>
    </row>
    <row r="303" spans="2:13" ht="15" customHeight="1" x14ac:dyDescent="0.15">
      <c r="C303" s="137" t="s">
        <v>25</v>
      </c>
      <c r="D303" s="139"/>
      <c r="E303" s="7">
        <v>17</v>
      </c>
      <c r="F303" s="70">
        <f>E303/$E$304</f>
        <v>5.2959501557632398E-2</v>
      </c>
      <c r="G303" s="7">
        <v>30</v>
      </c>
      <c r="H303" s="70">
        <v>8.2000000000000003E-2</v>
      </c>
      <c r="K303" s="14"/>
      <c r="L303" s="15"/>
      <c r="M303" s="14"/>
    </row>
    <row r="304" spans="2:13" ht="15" customHeight="1" x14ac:dyDescent="0.15">
      <c r="C304" s="145" t="s">
        <v>60</v>
      </c>
      <c r="D304" s="146"/>
      <c r="E304" s="116">
        <f>SUM(E300:E303)</f>
        <v>321</v>
      </c>
      <c r="F304" s="103">
        <f>SUM(F300:F303)</f>
        <v>0.99999999999999989</v>
      </c>
      <c r="G304" s="116">
        <f>SUM(G300:G303)</f>
        <v>366</v>
      </c>
      <c r="H304" s="103">
        <f>SUM(H300:H303)</f>
        <v>1</v>
      </c>
      <c r="K304" s="14"/>
      <c r="L304" s="15"/>
      <c r="M304" s="14"/>
    </row>
    <row r="305" spans="2:14" ht="15" customHeight="1" x14ac:dyDescent="0.15"/>
    <row r="306" spans="2:14" ht="15" customHeight="1" x14ac:dyDescent="0.15"/>
    <row r="307" spans="2:14" ht="15" customHeight="1" x14ac:dyDescent="0.15"/>
    <row r="308" spans="2:14" ht="15" customHeight="1" x14ac:dyDescent="0.15">
      <c r="B308" s="25" t="s">
        <v>154</v>
      </c>
    </row>
    <row r="309" spans="2:14" ht="15" customHeight="1" x14ac:dyDescent="0.15">
      <c r="C309" s="145"/>
      <c r="D309" s="146"/>
      <c r="E309" s="145" t="s">
        <v>315</v>
      </c>
      <c r="F309" s="146"/>
      <c r="G309" s="145" t="s">
        <v>88</v>
      </c>
      <c r="H309" s="146"/>
      <c r="K309" s="14"/>
      <c r="L309" s="15"/>
      <c r="M309" s="14"/>
    </row>
    <row r="310" spans="2:14" ht="15" customHeight="1" x14ac:dyDescent="0.15">
      <c r="C310" s="137" t="s">
        <v>26</v>
      </c>
      <c r="D310" s="139"/>
      <c r="E310" s="7">
        <v>119</v>
      </c>
      <c r="F310" s="70">
        <f>E310/E314</f>
        <v>0.46124031007751937</v>
      </c>
      <c r="G310" s="7">
        <v>137</v>
      </c>
      <c r="H310" s="70">
        <f>G310/G314</f>
        <v>0.37534246575342467</v>
      </c>
      <c r="K310" s="14"/>
      <c r="L310" s="15"/>
      <c r="M310" s="14" t="s">
        <v>26</v>
      </c>
      <c r="N310" s="1">
        <v>0.46100000000000002</v>
      </c>
    </row>
    <row r="311" spans="2:14" ht="15" customHeight="1" x14ac:dyDescent="0.15">
      <c r="C311" s="137" t="s">
        <v>37</v>
      </c>
      <c r="D311" s="139"/>
      <c r="E311" s="7">
        <v>121</v>
      </c>
      <c r="F311" s="70">
        <f>E311/E314</f>
        <v>0.4689922480620155</v>
      </c>
      <c r="G311" s="7">
        <v>198</v>
      </c>
      <c r="H311" s="70">
        <f>G311/G314</f>
        <v>0.54246575342465753</v>
      </c>
      <c r="K311" s="14"/>
      <c r="L311" s="15"/>
      <c r="M311" s="14" t="s">
        <v>37</v>
      </c>
      <c r="N311" s="1">
        <v>0.46899999999999997</v>
      </c>
    </row>
    <row r="312" spans="2:14" ht="15" customHeight="1" x14ac:dyDescent="0.15">
      <c r="C312" s="137" t="s">
        <v>38</v>
      </c>
      <c r="D312" s="139"/>
      <c r="E312" s="7">
        <v>14</v>
      </c>
      <c r="F312" s="70">
        <f>E312/E314</f>
        <v>5.4263565891472867E-2</v>
      </c>
      <c r="G312" s="7">
        <v>24</v>
      </c>
      <c r="H312" s="70">
        <f>G312/G314</f>
        <v>6.575342465753424E-2</v>
      </c>
      <c r="K312" s="14"/>
      <c r="L312" s="15"/>
      <c r="M312" s="14" t="s">
        <v>38</v>
      </c>
      <c r="N312" s="1">
        <v>5.3999999999999999E-2</v>
      </c>
    </row>
    <row r="313" spans="2:14" ht="15" customHeight="1" x14ac:dyDescent="0.15">
      <c r="C313" s="137" t="s">
        <v>25</v>
      </c>
      <c r="D313" s="139"/>
      <c r="E313" s="7">
        <v>4</v>
      </c>
      <c r="F313" s="70">
        <f>E313/E314</f>
        <v>1.5503875968992248E-2</v>
      </c>
      <c r="G313" s="7">
        <v>6</v>
      </c>
      <c r="H313" s="70">
        <f>G313/G314</f>
        <v>1.643835616438356E-2</v>
      </c>
      <c r="K313" s="14"/>
      <c r="L313" s="15"/>
      <c r="M313" s="14" t="s">
        <v>25</v>
      </c>
      <c r="N313" s="1">
        <v>1.6E-2</v>
      </c>
    </row>
    <row r="314" spans="2:14" ht="15" customHeight="1" x14ac:dyDescent="0.15">
      <c r="C314" s="145" t="s">
        <v>60</v>
      </c>
      <c r="D314" s="146"/>
      <c r="E314" s="116">
        <f>SUM(E310:E313)</f>
        <v>258</v>
      </c>
      <c r="F314" s="103">
        <f>SUM(F310:F313)</f>
        <v>1</v>
      </c>
      <c r="G314" s="116">
        <f>SUM(G310:G313)</f>
        <v>365</v>
      </c>
      <c r="H314" s="103">
        <f>SUM(H310:H313)</f>
        <v>1</v>
      </c>
      <c r="K314" s="14"/>
      <c r="L314" s="15"/>
      <c r="M314" s="14"/>
    </row>
    <row r="315" spans="2:14" ht="15" customHeight="1" x14ac:dyDescent="0.15"/>
    <row r="316" spans="2:14" ht="15" customHeight="1" x14ac:dyDescent="0.15"/>
    <row r="317" spans="2:14" ht="15" customHeight="1" x14ac:dyDescent="0.15"/>
    <row r="318" spans="2:14" ht="15" customHeight="1" x14ac:dyDescent="0.15">
      <c r="B318" s="25" t="s">
        <v>155</v>
      </c>
    </row>
    <row r="319" spans="2:14" ht="15" customHeight="1" x14ac:dyDescent="0.15">
      <c r="C319" s="145"/>
      <c r="D319" s="146"/>
      <c r="E319" s="145" t="s">
        <v>315</v>
      </c>
      <c r="F319" s="146"/>
      <c r="G319" s="145" t="s">
        <v>88</v>
      </c>
      <c r="H319" s="146"/>
      <c r="K319" s="14"/>
      <c r="L319" s="15"/>
      <c r="M319" s="14"/>
    </row>
    <row r="320" spans="2:14" ht="15" customHeight="1" x14ac:dyDescent="0.15">
      <c r="C320" s="137" t="s">
        <v>26</v>
      </c>
      <c r="D320" s="139"/>
      <c r="E320" s="7">
        <v>145</v>
      </c>
      <c r="F320" s="70">
        <f>E320/E324</f>
        <v>0.45171339563862928</v>
      </c>
      <c r="G320" s="7">
        <v>140</v>
      </c>
      <c r="H320" s="70">
        <f>G320/G$311</f>
        <v>0.70707070707070707</v>
      </c>
      <c r="K320" s="14"/>
      <c r="L320" s="15"/>
      <c r="M320" s="14"/>
    </row>
    <row r="321" spans="2:14" ht="15" customHeight="1" x14ac:dyDescent="0.15">
      <c r="C321" s="137" t="s">
        <v>37</v>
      </c>
      <c r="D321" s="139"/>
      <c r="E321" s="7">
        <v>148</v>
      </c>
      <c r="F321" s="70">
        <f>E321/E324</f>
        <v>0.46105919003115264</v>
      </c>
      <c r="G321" s="7">
        <v>189</v>
      </c>
      <c r="H321" s="70">
        <f t="shared" ref="H321:H323" si="18">G321/G$311</f>
        <v>0.95454545454545459</v>
      </c>
      <c r="K321" s="14"/>
      <c r="L321" s="15"/>
      <c r="M321" s="14"/>
    </row>
    <row r="322" spans="2:14" ht="15" customHeight="1" x14ac:dyDescent="0.15">
      <c r="C322" s="137" t="s">
        <v>38</v>
      </c>
      <c r="D322" s="139"/>
      <c r="E322" s="7">
        <v>24</v>
      </c>
      <c r="F322" s="70">
        <f>E322/E324</f>
        <v>7.476635514018691E-2</v>
      </c>
      <c r="G322" s="7">
        <v>33</v>
      </c>
      <c r="H322" s="70">
        <f t="shared" si="18"/>
        <v>0.16666666666666666</v>
      </c>
      <c r="K322" s="14"/>
      <c r="L322" s="15"/>
      <c r="M322" s="14"/>
    </row>
    <row r="323" spans="2:14" ht="15" customHeight="1" x14ac:dyDescent="0.15">
      <c r="C323" s="137" t="s">
        <v>25</v>
      </c>
      <c r="D323" s="139"/>
      <c r="E323" s="7">
        <v>4</v>
      </c>
      <c r="F323" s="70">
        <f>E323/E324</f>
        <v>1.2461059190031152E-2</v>
      </c>
      <c r="G323" s="7">
        <v>3</v>
      </c>
      <c r="H323" s="70">
        <f t="shared" si="18"/>
        <v>1.5151515151515152E-2</v>
      </c>
      <c r="K323" s="14"/>
      <c r="L323" s="15"/>
      <c r="M323" s="14"/>
    </row>
    <row r="324" spans="2:14" ht="15" customHeight="1" x14ac:dyDescent="0.15">
      <c r="C324" s="145" t="s">
        <v>60</v>
      </c>
      <c r="D324" s="146"/>
      <c r="E324" s="116">
        <f>SUM(E320:E323)</f>
        <v>321</v>
      </c>
      <c r="F324" s="103">
        <f>SUM(F320:F323)</f>
        <v>1</v>
      </c>
      <c r="G324" s="116">
        <f>SUM(G320:G323)</f>
        <v>365</v>
      </c>
      <c r="H324" s="103">
        <f>SUM(H320:H323)</f>
        <v>1.8434343434343436</v>
      </c>
      <c r="K324" s="14"/>
      <c r="L324" s="15"/>
      <c r="M324" s="14"/>
    </row>
    <row r="325" spans="2:14" ht="15" customHeight="1" x14ac:dyDescent="0.15"/>
    <row r="326" spans="2:14" ht="15" customHeight="1" x14ac:dyDescent="0.15"/>
    <row r="327" spans="2:14" ht="15" customHeight="1" x14ac:dyDescent="0.15"/>
    <row r="328" spans="2:14" ht="15" customHeight="1" x14ac:dyDescent="0.15">
      <c r="B328" s="25" t="s">
        <v>156</v>
      </c>
    </row>
    <row r="329" spans="2:14" ht="15" customHeight="1" x14ac:dyDescent="0.15">
      <c r="C329" s="145"/>
      <c r="D329" s="146"/>
      <c r="E329" s="145" t="s">
        <v>315</v>
      </c>
      <c r="F329" s="146"/>
      <c r="G329" s="145" t="s">
        <v>88</v>
      </c>
      <c r="H329" s="146"/>
      <c r="K329" s="14"/>
      <c r="L329" s="15"/>
      <c r="M329" s="14"/>
    </row>
    <row r="330" spans="2:14" ht="15" customHeight="1" x14ac:dyDescent="0.15">
      <c r="C330" s="137" t="s">
        <v>26</v>
      </c>
      <c r="D330" s="139"/>
      <c r="E330" s="7">
        <v>143</v>
      </c>
      <c r="F330" s="70">
        <f>E330/E334</f>
        <v>0.4454828660436137</v>
      </c>
      <c r="G330" s="7">
        <v>135</v>
      </c>
      <c r="H330" s="70">
        <f>G330/G334</f>
        <v>0.36986301369863012</v>
      </c>
      <c r="K330" s="14"/>
      <c r="L330" s="15"/>
      <c r="M330" s="14" t="s">
        <v>26</v>
      </c>
      <c r="N330" s="1">
        <v>0.44500000000000001</v>
      </c>
    </row>
    <row r="331" spans="2:14" ht="15" customHeight="1" x14ac:dyDescent="0.15">
      <c r="C331" s="137" t="s">
        <v>37</v>
      </c>
      <c r="D331" s="139"/>
      <c r="E331" s="7">
        <v>147</v>
      </c>
      <c r="F331" s="70">
        <f>E331/E334</f>
        <v>0.45794392523364486</v>
      </c>
      <c r="G331" s="7">
        <v>198</v>
      </c>
      <c r="H331" s="70">
        <f>G331/G334</f>
        <v>0.54246575342465753</v>
      </c>
      <c r="K331" s="14"/>
      <c r="L331" s="15"/>
      <c r="M331" s="14" t="s">
        <v>37</v>
      </c>
      <c r="N331" s="1">
        <v>0.45800000000000002</v>
      </c>
    </row>
    <row r="332" spans="2:14" ht="15" customHeight="1" x14ac:dyDescent="0.15">
      <c r="C332" s="137" t="s">
        <v>38</v>
      </c>
      <c r="D332" s="139"/>
      <c r="E332" s="7">
        <v>27</v>
      </c>
      <c r="F332" s="70">
        <f>E332/E334</f>
        <v>8.4112149532710276E-2</v>
      </c>
      <c r="G332" s="7">
        <v>29</v>
      </c>
      <c r="H332" s="70">
        <f>G332/G334</f>
        <v>7.9452054794520555E-2</v>
      </c>
      <c r="K332" s="14"/>
      <c r="L332" s="15"/>
      <c r="M332" s="14" t="s">
        <v>38</v>
      </c>
      <c r="N332" s="1">
        <v>8.4000000000000005E-2</v>
      </c>
    </row>
    <row r="333" spans="2:14" ht="15" customHeight="1" x14ac:dyDescent="0.15">
      <c r="C333" s="137" t="s">
        <v>25</v>
      </c>
      <c r="D333" s="139"/>
      <c r="E333" s="7">
        <v>4</v>
      </c>
      <c r="F333" s="70">
        <f>E333/E334</f>
        <v>1.2461059190031152E-2</v>
      </c>
      <c r="G333" s="7">
        <v>3</v>
      </c>
      <c r="H333" s="70">
        <f>G333/G334</f>
        <v>8.21917808219178E-3</v>
      </c>
      <c r="K333" s="14"/>
      <c r="L333" s="15"/>
      <c r="M333" s="14" t="s">
        <v>25</v>
      </c>
      <c r="N333" s="1">
        <v>1.2E-2</v>
      </c>
    </row>
    <row r="334" spans="2:14" ht="15" customHeight="1" x14ac:dyDescent="0.15">
      <c r="C334" s="145" t="s">
        <v>60</v>
      </c>
      <c r="D334" s="146"/>
      <c r="E334" s="116">
        <f>SUM(E330:E333)</f>
        <v>321</v>
      </c>
      <c r="F334" s="103">
        <f>SUM(F330:F333)</f>
        <v>1</v>
      </c>
      <c r="G334" s="116">
        <f>SUM(G330:G333)</f>
        <v>365</v>
      </c>
      <c r="H334" s="103">
        <f>SUM(H330:H333)</f>
        <v>0.99999999999999989</v>
      </c>
      <c r="K334" s="14"/>
      <c r="L334" s="15"/>
      <c r="M334" s="14"/>
    </row>
    <row r="335" spans="2:14" ht="15" customHeight="1" x14ac:dyDescent="0.15"/>
    <row r="336" spans="2:14" ht="15" customHeight="1" x14ac:dyDescent="0.15"/>
    <row r="337" spans="1:13" ht="15" customHeight="1" x14ac:dyDescent="0.15"/>
    <row r="338" spans="1:13" ht="15" customHeight="1" x14ac:dyDescent="0.15">
      <c r="B338" s="25" t="s">
        <v>157</v>
      </c>
    </row>
    <row r="339" spans="1:13" ht="15" customHeight="1" x14ac:dyDescent="0.15">
      <c r="C339" s="145"/>
      <c r="D339" s="146"/>
      <c r="E339" s="145" t="s">
        <v>315</v>
      </c>
      <c r="F339" s="146"/>
      <c r="G339" s="145" t="s">
        <v>88</v>
      </c>
      <c r="H339" s="146"/>
      <c r="K339" s="14"/>
      <c r="L339" s="15"/>
      <c r="M339" s="14"/>
    </row>
    <row r="340" spans="1:13" ht="15" customHeight="1" x14ac:dyDescent="0.15">
      <c r="C340" s="137" t="s">
        <v>26</v>
      </c>
      <c r="D340" s="139"/>
      <c r="E340" s="7">
        <v>138</v>
      </c>
      <c r="F340" s="70">
        <f>E340/E344</f>
        <v>0.43125000000000002</v>
      </c>
      <c r="G340" s="7">
        <v>134</v>
      </c>
      <c r="H340" s="70">
        <f>G340/G344</f>
        <v>0.36712328767123287</v>
      </c>
      <c r="K340" s="14"/>
      <c r="L340" s="15"/>
      <c r="M340" s="14"/>
    </row>
    <row r="341" spans="1:13" ht="15" customHeight="1" x14ac:dyDescent="0.15">
      <c r="C341" s="137" t="s">
        <v>37</v>
      </c>
      <c r="D341" s="139"/>
      <c r="E341" s="7">
        <v>143</v>
      </c>
      <c r="F341" s="70">
        <f>E341/E344</f>
        <v>0.44687500000000002</v>
      </c>
      <c r="G341" s="7">
        <v>196</v>
      </c>
      <c r="H341" s="70">
        <f>G341/G344</f>
        <v>0.53698630136986303</v>
      </c>
      <c r="K341" s="14"/>
      <c r="L341" s="15"/>
      <c r="M341" s="14"/>
    </row>
    <row r="342" spans="1:13" ht="15" customHeight="1" x14ac:dyDescent="0.15">
      <c r="C342" s="137" t="s">
        <v>38</v>
      </c>
      <c r="D342" s="139"/>
      <c r="E342" s="7">
        <v>35</v>
      </c>
      <c r="F342" s="70">
        <f>E342/E344</f>
        <v>0.109375</v>
      </c>
      <c r="G342" s="7">
        <v>32</v>
      </c>
      <c r="H342" s="70">
        <f>G342/G344</f>
        <v>8.7671232876712329E-2</v>
      </c>
      <c r="K342" s="14"/>
      <c r="L342" s="15"/>
      <c r="M342" s="14"/>
    </row>
    <row r="343" spans="1:13" ht="15" customHeight="1" x14ac:dyDescent="0.15">
      <c r="C343" s="137" t="s">
        <v>25</v>
      </c>
      <c r="D343" s="139"/>
      <c r="E343" s="7">
        <v>4</v>
      </c>
      <c r="F343" s="70">
        <f>E343/E344</f>
        <v>1.2500000000000001E-2</v>
      </c>
      <c r="G343" s="7">
        <v>3</v>
      </c>
      <c r="H343" s="70">
        <f>G343/G344</f>
        <v>8.21917808219178E-3</v>
      </c>
      <c r="K343" s="14"/>
      <c r="L343" s="15"/>
      <c r="M343" s="14"/>
    </row>
    <row r="344" spans="1:13" ht="15" customHeight="1" x14ac:dyDescent="0.15">
      <c r="C344" s="145" t="s">
        <v>60</v>
      </c>
      <c r="D344" s="146"/>
      <c r="E344" s="116">
        <f>SUM(E340:E343)</f>
        <v>320</v>
      </c>
      <c r="F344" s="103">
        <f>SUM(F340:F343)</f>
        <v>1</v>
      </c>
      <c r="G344" s="116">
        <f>SUM(G340:G343)</f>
        <v>365</v>
      </c>
      <c r="H344" s="103">
        <f>SUM(H340:H343)</f>
        <v>1</v>
      </c>
      <c r="K344" s="14"/>
      <c r="L344" s="15"/>
      <c r="M344" s="14"/>
    </row>
    <row r="345" spans="1:13" ht="15" customHeight="1" x14ac:dyDescent="0.15"/>
    <row r="346" spans="1:13" ht="15" customHeight="1" x14ac:dyDescent="0.15"/>
    <row r="347" spans="1:13" ht="15" customHeight="1" x14ac:dyDescent="0.15"/>
    <row r="348" spans="1:13" ht="15" customHeight="1" x14ac:dyDescent="0.15">
      <c r="A348" s="1" t="s">
        <v>158</v>
      </c>
      <c r="B348" s="25"/>
    </row>
    <row r="349" spans="1:13" ht="15" customHeight="1" x14ac:dyDescent="0.15">
      <c r="C349" s="145"/>
      <c r="D349" s="146"/>
      <c r="E349" s="145" t="s">
        <v>315</v>
      </c>
      <c r="F349" s="146"/>
      <c r="G349" s="145" t="s">
        <v>88</v>
      </c>
      <c r="H349" s="146"/>
      <c r="K349" s="14"/>
      <c r="L349" s="15"/>
      <c r="M349" s="14"/>
    </row>
    <row r="350" spans="1:13" ht="15" customHeight="1" x14ac:dyDescent="0.15">
      <c r="C350" s="137" t="s">
        <v>26</v>
      </c>
      <c r="D350" s="139"/>
      <c r="E350" s="7">
        <v>149</v>
      </c>
      <c r="F350" s="70">
        <f>E350/E354</f>
        <v>0.46273291925465837</v>
      </c>
      <c r="G350" s="7">
        <v>160</v>
      </c>
      <c r="H350" s="70">
        <f>G350/G354</f>
        <v>0.43478260869565216</v>
      </c>
      <c r="K350" s="14"/>
      <c r="L350" s="15"/>
      <c r="M350" s="14"/>
    </row>
    <row r="351" spans="1:13" ht="15" customHeight="1" x14ac:dyDescent="0.15">
      <c r="C351" s="137" t="s">
        <v>37</v>
      </c>
      <c r="D351" s="139"/>
      <c r="E351" s="7">
        <v>155</v>
      </c>
      <c r="F351" s="70">
        <f>E351/E354</f>
        <v>0.48136645962732921</v>
      </c>
      <c r="G351" s="7">
        <v>180</v>
      </c>
      <c r="H351" s="70">
        <f>G351/G354</f>
        <v>0.4891304347826087</v>
      </c>
      <c r="K351" s="14"/>
      <c r="L351" s="15"/>
      <c r="M351" s="14"/>
    </row>
    <row r="352" spans="1:13" ht="15" customHeight="1" x14ac:dyDescent="0.15">
      <c r="C352" s="137" t="s">
        <v>38</v>
      </c>
      <c r="D352" s="139"/>
      <c r="E352" s="7">
        <v>16</v>
      </c>
      <c r="F352" s="70">
        <f>E352/E354</f>
        <v>4.9689440993788817E-2</v>
      </c>
      <c r="G352" s="7">
        <v>21</v>
      </c>
      <c r="H352" s="70">
        <f>G352/G354</f>
        <v>5.7065217391304345E-2</v>
      </c>
      <c r="K352" s="14"/>
      <c r="L352" s="15"/>
      <c r="M352" s="14"/>
    </row>
    <row r="353" spans="1:13" ht="15" customHeight="1" x14ac:dyDescent="0.15">
      <c r="C353" s="137" t="s">
        <v>25</v>
      </c>
      <c r="D353" s="139"/>
      <c r="E353" s="7">
        <v>2</v>
      </c>
      <c r="F353" s="70">
        <f>E353/E354</f>
        <v>6.2111801242236021E-3</v>
      </c>
      <c r="G353" s="7">
        <v>7</v>
      </c>
      <c r="H353" s="70">
        <f>G353/G354</f>
        <v>1.9021739130434784E-2</v>
      </c>
      <c r="K353" s="14"/>
      <c r="L353" s="15"/>
      <c r="M353" s="14"/>
    </row>
    <row r="354" spans="1:13" ht="15" customHeight="1" x14ac:dyDescent="0.15">
      <c r="C354" s="145" t="s">
        <v>60</v>
      </c>
      <c r="D354" s="146"/>
      <c r="E354" s="116">
        <f>SUM(E350:E353)</f>
        <v>322</v>
      </c>
      <c r="F354" s="103">
        <f>SUM(F350:F353)</f>
        <v>1</v>
      </c>
      <c r="G354" s="116">
        <f>SUM(G350:G353)</f>
        <v>368</v>
      </c>
      <c r="H354" s="103">
        <f>SUM(H350:H353)</f>
        <v>1</v>
      </c>
      <c r="K354" s="14"/>
      <c r="L354" s="15"/>
      <c r="M354" s="14"/>
    </row>
    <row r="355" spans="1:13" ht="15" customHeight="1" x14ac:dyDescent="0.15"/>
    <row r="356" spans="1:13" ht="15" customHeight="1" x14ac:dyDescent="0.15"/>
    <row r="357" spans="1:13" ht="15" customHeight="1" x14ac:dyDescent="0.15"/>
    <row r="358" spans="1:13" ht="15" customHeight="1" x14ac:dyDescent="0.15">
      <c r="A358" s="1" t="s">
        <v>159</v>
      </c>
      <c r="B358" s="25"/>
    </row>
    <row r="359" spans="1:13" ht="15" customHeight="1" x14ac:dyDescent="0.15">
      <c r="C359" s="145"/>
      <c r="D359" s="146"/>
      <c r="E359" s="145" t="s">
        <v>315</v>
      </c>
      <c r="F359" s="146"/>
      <c r="G359" s="145" t="s">
        <v>88</v>
      </c>
      <c r="H359" s="146"/>
      <c r="K359" s="14"/>
      <c r="L359" s="15"/>
      <c r="M359" s="14"/>
    </row>
    <row r="360" spans="1:13" ht="15" customHeight="1" x14ac:dyDescent="0.15">
      <c r="C360" s="137" t="s">
        <v>39</v>
      </c>
      <c r="D360" s="139"/>
      <c r="E360" s="7">
        <v>46</v>
      </c>
      <c r="F360" s="70">
        <f>E360/E365</f>
        <v>0.14330218068535824</v>
      </c>
      <c r="G360" s="7">
        <v>59</v>
      </c>
      <c r="H360" s="70">
        <f>G360/G365</f>
        <v>0.15089514066496162</v>
      </c>
      <c r="K360" s="14"/>
      <c r="L360" s="15"/>
      <c r="M360" s="14"/>
    </row>
    <row r="361" spans="1:13" ht="15" customHeight="1" x14ac:dyDescent="0.15">
      <c r="C361" s="137" t="s">
        <v>24</v>
      </c>
      <c r="D361" s="139"/>
      <c r="E361" s="7">
        <v>65</v>
      </c>
      <c r="F361" s="70">
        <f>E361/E365</f>
        <v>0.20249221183800623</v>
      </c>
      <c r="G361" s="7">
        <v>110</v>
      </c>
      <c r="H361" s="70">
        <f>G361/G365</f>
        <v>0.2813299232736573</v>
      </c>
      <c r="K361" s="14"/>
      <c r="L361" s="15"/>
      <c r="M361" s="14"/>
    </row>
    <row r="362" spans="1:13" ht="15" customHeight="1" x14ac:dyDescent="0.15">
      <c r="C362" s="137" t="s">
        <v>23</v>
      </c>
      <c r="D362" s="139"/>
      <c r="E362" s="7">
        <v>90</v>
      </c>
      <c r="F362" s="70">
        <f>E362/E365</f>
        <v>0.28037383177570091</v>
      </c>
      <c r="G362" s="7">
        <v>104</v>
      </c>
      <c r="H362" s="70">
        <f>G362/G365</f>
        <v>0.26598465473145783</v>
      </c>
      <c r="K362" s="14"/>
      <c r="L362" s="15"/>
      <c r="M362" s="14"/>
    </row>
    <row r="363" spans="1:13" ht="15" customHeight="1" x14ac:dyDescent="0.15">
      <c r="C363" s="152" t="s">
        <v>40</v>
      </c>
      <c r="D363" s="153"/>
      <c r="E363" s="7">
        <v>42</v>
      </c>
      <c r="F363" s="70">
        <f>E363/E365</f>
        <v>0.13084112149532709</v>
      </c>
      <c r="G363" s="7">
        <v>32</v>
      </c>
      <c r="H363" s="70">
        <f>G363/G365</f>
        <v>8.1841432225063945E-2</v>
      </c>
      <c r="K363" s="14"/>
      <c r="L363" s="15"/>
      <c r="M363" s="14"/>
    </row>
    <row r="364" spans="1:13" ht="15" customHeight="1" x14ac:dyDescent="0.15">
      <c r="C364" s="137" t="s">
        <v>41</v>
      </c>
      <c r="D364" s="139"/>
      <c r="E364" s="7">
        <v>78</v>
      </c>
      <c r="F364" s="70">
        <f>E364/E365</f>
        <v>0.24299065420560748</v>
      </c>
      <c r="G364" s="7">
        <v>86</v>
      </c>
      <c r="H364" s="70">
        <f>G364/G365</f>
        <v>0.21994884910485935</v>
      </c>
      <c r="K364" s="14"/>
      <c r="L364" s="15"/>
      <c r="M364" s="14"/>
    </row>
    <row r="365" spans="1:13" ht="15" customHeight="1" x14ac:dyDescent="0.15">
      <c r="C365" s="145" t="s">
        <v>60</v>
      </c>
      <c r="D365" s="146"/>
      <c r="E365" s="116">
        <f>SUM(E360:E364)</f>
        <v>321</v>
      </c>
      <c r="F365" s="103">
        <f>SUM(F360:F364)</f>
        <v>1</v>
      </c>
      <c r="G365" s="116">
        <f>SUM(G360:G364)</f>
        <v>391</v>
      </c>
      <c r="H365" s="103">
        <f>SUM(H360:H364)</f>
        <v>1</v>
      </c>
      <c r="K365" s="14"/>
      <c r="L365" s="15"/>
      <c r="M365" s="14"/>
    </row>
    <row r="366" spans="1:13" ht="15" customHeight="1" x14ac:dyDescent="0.15"/>
    <row r="367" spans="1:13" ht="15" customHeight="1" x14ac:dyDescent="0.15"/>
    <row r="368" spans="1:13" ht="15" customHeight="1" x14ac:dyDescent="0.15">
      <c r="A368" s="1" t="s">
        <v>160</v>
      </c>
    </row>
    <row r="369" spans="2:17" ht="15" customHeight="1" x14ac:dyDescent="0.15">
      <c r="B369" s="1" t="s">
        <v>296</v>
      </c>
    </row>
    <row r="370" spans="2:17" ht="15" customHeight="1" x14ac:dyDescent="0.15">
      <c r="B370" s="7"/>
      <c r="C370" s="12"/>
      <c r="D370" s="12"/>
      <c r="E370" s="19"/>
      <c r="F370" s="145" t="s">
        <v>315</v>
      </c>
      <c r="G370" s="146"/>
      <c r="H370" s="151" t="s">
        <v>310</v>
      </c>
      <c r="I370" s="146"/>
      <c r="J370" s="147" t="s">
        <v>308</v>
      </c>
      <c r="K370" s="146"/>
      <c r="N370" s="37" t="s">
        <v>323</v>
      </c>
    </row>
    <row r="371" spans="2:17" ht="15" customHeight="1" x14ac:dyDescent="0.15">
      <c r="B371" s="134" t="s">
        <v>76</v>
      </c>
      <c r="C371" s="135"/>
      <c r="D371" s="135"/>
      <c r="E371" s="136"/>
      <c r="F371" s="26">
        <v>13</v>
      </c>
      <c r="G371" s="70">
        <f t="shared" ref="G371:G378" si="19">F371/F$379</f>
        <v>0.32500000000000001</v>
      </c>
      <c r="H371" s="71">
        <v>12</v>
      </c>
      <c r="I371" s="70">
        <f t="shared" ref="I371:I378" si="20">H371/H$379</f>
        <v>0.15789473684210525</v>
      </c>
      <c r="J371" s="12">
        <v>20</v>
      </c>
      <c r="K371" s="70">
        <f t="shared" ref="K371:K376" si="21">J371/J$379</f>
        <v>0.22727272727272727</v>
      </c>
      <c r="M371" s="1" t="s">
        <v>76</v>
      </c>
      <c r="N371" s="36">
        <v>0.32500000000000001</v>
      </c>
      <c r="P371" s="1" t="s">
        <v>76</v>
      </c>
      <c r="Q371" s="38">
        <v>0.32500000000000001</v>
      </c>
    </row>
    <row r="372" spans="2:17" ht="15" customHeight="1" x14ac:dyDescent="0.15">
      <c r="B372" s="134" t="s">
        <v>77</v>
      </c>
      <c r="C372" s="135"/>
      <c r="D372" s="135"/>
      <c r="E372" s="136"/>
      <c r="F372" s="14">
        <v>5</v>
      </c>
      <c r="G372" s="70">
        <f t="shared" si="19"/>
        <v>0.125</v>
      </c>
      <c r="H372" s="71">
        <v>11</v>
      </c>
      <c r="I372" s="70">
        <f t="shared" si="20"/>
        <v>0.14473684210526316</v>
      </c>
      <c r="J372" s="12">
        <v>13</v>
      </c>
      <c r="K372" s="70">
        <f t="shared" si="21"/>
        <v>0.14772727272727273</v>
      </c>
      <c r="M372" s="1" t="s">
        <v>79</v>
      </c>
      <c r="N372" s="36">
        <v>0.25</v>
      </c>
      <c r="P372" s="1" t="s">
        <v>77</v>
      </c>
      <c r="Q372" s="38">
        <v>0.125</v>
      </c>
    </row>
    <row r="373" spans="2:17" ht="15" customHeight="1" x14ac:dyDescent="0.15">
      <c r="B373" s="134" t="s">
        <v>78</v>
      </c>
      <c r="C373" s="135"/>
      <c r="D373" s="135"/>
      <c r="E373" s="136"/>
      <c r="F373" s="26">
        <v>4</v>
      </c>
      <c r="G373" s="70">
        <f t="shared" si="19"/>
        <v>0.1</v>
      </c>
      <c r="H373" s="71">
        <v>7</v>
      </c>
      <c r="I373" s="70">
        <f t="shared" si="20"/>
        <v>9.2105263157894732E-2</v>
      </c>
      <c r="J373" s="12">
        <v>9</v>
      </c>
      <c r="K373" s="70">
        <f t="shared" si="21"/>
        <v>0.10227272727272728</v>
      </c>
      <c r="M373" s="1" t="s">
        <v>22</v>
      </c>
      <c r="N373" s="36">
        <v>0.15</v>
      </c>
      <c r="P373" s="1" t="s">
        <v>78</v>
      </c>
      <c r="Q373" s="38">
        <v>0.1</v>
      </c>
    </row>
    <row r="374" spans="2:17" ht="15" customHeight="1" x14ac:dyDescent="0.15">
      <c r="B374" s="134" t="s">
        <v>79</v>
      </c>
      <c r="C374" s="135"/>
      <c r="D374" s="135"/>
      <c r="E374" s="136"/>
      <c r="F374" s="26">
        <v>10</v>
      </c>
      <c r="G374" s="70">
        <f t="shared" si="19"/>
        <v>0.25</v>
      </c>
      <c r="H374" s="71">
        <v>41</v>
      </c>
      <c r="I374" s="70">
        <f t="shared" si="20"/>
        <v>0.53947368421052633</v>
      </c>
      <c r="J374" s="12">
        <v>36</v>
      </c>
      <c r="K374" s="70">
        <f t="shared" si="21"/>
        <v>0.40909090909090912</v>
      </c>
      <c r="M374" s="1" t="s">
        <v>77</v>
      </c>
      <c r="N374" s="36">
        <v>0.125</v>
      </c>
      <c r="P374" s="1" t="s">
        <v>79</v>
      </c>
      <c r="Q374" s="38">
        <v>0.25</v>
      </c>
    </row>
    <row r="375" spans="2:17" ht="15" customHeight="1" x14ac:dyDescent="0.15">
      <c r="B375" s="134" t="s">
        <v>75</v>
      </c>
      <c r="C375" s="135"/>
      <c r="D375" s="135"/>
      <c r="E375" s="136"/>
      <c r="F375" s="26">
        <v>2</v>
      </c>
      <c r="G375" s="70">
        <f t="shared" si="19"/>
        <v>0.05</v>
      </c>
      <c r="H375" s="71">
        <v>2</v>
      </c>
      <c r="I375" s="70">
        <f t="shared" si="20"/>
        <v>2.6315789473684209E-2</v>
      </c>
      <c r="J375" s="12">
        <v>5</v>
      </c>
      <c r="K375" s="70">
        <f t="shared" si="21"/>
        <v>5.6818181818181816E-2</v>
      </c>
      <c r="M375" s="1" t="s">
        <v>78</v>
      </c>
      <c r="N375" s="36">
        <v>0.1</v>
      </c>
      <c r="P375" s="1" t="s">
        <v>75</v>
      </c>
      <c r="Q375" s="38">
        <v>0.05</v>
      </c>
    </row>
    <row r="376" spans="2:17" ht="15" customHeight="1" x14ac:dyDescent="0.15">
      <c r="B376" s="134" t="s">
        <v>80</v>
      </c>
      <c r="C376" s="135"/>
      <c r="D376" s="135"/>
      <c r="E376" s="136"/>
      <c r="F376" s="26">
        <v>0</v>
      </c>
      <c r="G376" s="70">
        <f t="shared" si="19"/>
        <v>0</v>
      </c>
      <c r="H376" s="18">
        <v>1</v>
      </c>
      <c r="I376" s="70">
        <f t="shared" si="20"/>
        <v>1.3157894736842105E-2</v>
      </c>
      <c r="J376" s="26">
        <v>1</v>
      </c>
      <c r="K376" s="70">
        <f t="shared" si="21"/>
        <v>1.1363636363636364E-2</v>
      </c>
      <c r="M376" s="1" t="s">
        <v>75</v>
      </c>
      <c r="N376" s="36">
        <v>0.05</v>
      </c>
      <c r="P376" s="1" t="s">
        <v>80</v>
      </c>
      <c r="Q376" s="38">
        <v>0</v>
      </c>
    </row>
    <row r="377" spans="2:17" ht="15" customHeight="1" x14ac:dyDescent="0.15">
      <c r="B377" s="134" t="s">
        <v>279</v>
      </c>
      <c r="C377" s="135"/>
      <c r="D377" s="135"/>
      <c r="E377" s="136"/>
      <c r="F377" s="26">
        <v>6</v>
      </c>
      <c r="G377" s="70">
        <f t="shared" si="19"/>
        <v>0.15</v>
      </c>
      <c r="H377" s="79">
        <v>1</v>
      </c>
      <c r="I377" s="70">
        <f t="shared" si="20"/>
        <v>1.3157894736842105E-2</v>
      </c>
      <c r="J377" s="43" t="s">
        <v>319</v>
      </c>
      <c r="K377" s="73" t="s">
        <v>161</v>
      </c>
      <c r="M377" s="1" t="s">
        <v>80</v>
      </c>
      <c r="N377" s="36">
        <v>0</v>
      </c>
      <c r="P377" s="1" t="s">
        <v>22</v>
      </c>
      <c r="Q377" s="38">
        <v>0.15</v>
      </c>
    </row>
    <row r="378" spans="2:17" ht="15" customHeight="1" x14ac:dyDescent="0.15">
      <c r="B378" s="134" t="s">
        <v>81</v>
      </c>
      <c r="C378" s="135"/>
      <c r="D378" s="135"/>
      <c r="E378" s="136"/>
      <c r="F378" s="26">
        <v>0</v>
      </c>
      <c r="G378" s="70">
        <f t="shared" si="19"/>
        <v>0</v>
      </c>
      <c r="H378" s="88">
        <v>1</v>
      </c>
      <c r="I378" s="70">
        <f t="shared" si="20"/>
        <v>1.3157894736842105E-2</v>
      </c>
      <c r="J378" s="82">
        <v>4</v>
      </c>
      <c r="K378" s="70">
        <f t="shared" ref="K378" si="22">J378/J$379</f>
        <v>4.5454545454545456E-2</v>
      </c>
      <c r="M378" s="1" t="s">
        <v>81</v>
      </c>
      <c r="N378" s="36">
        <v>0</v>
      </c>
      <c r="P378" s="1" t="s">
        <v>81</v>
      </c>
      <c r="Q378" s="38">
        <v>0</v>
      </c>
    </row>
    <row r="379" spans="2:17" ht="15" customHeight="1" x14ac:dyDescent="0.15">
      <c r="B379" s="137" t="s">
        <v>60</v>
      </c>
      <c r="C379" s="138"/>
      <c r="D379" s="138"/>
      <c r="E379" s="139"/>
      <c r="F379" s="61">
        <f t="shared" ref="F379:K379" si="23">SUM(F371:F378)</f>
        <v>40</v>
      </c>
      <c r="G379" s="122">
        <f t="shared" si="23"/>
        <v>1</v>
      </c>
      <c r="H379" s="121">
        <f t="shared" si="23"/>
        <v>76</v>
      </c>
      <c r="I379" s="122">
        <f t="shared" si="23"/>
        <v>1</v>
      </c>
      <c r="J379" s="124">
        <f t="shared" si="23"/>
        <v>88</v>
      </c>
      <c r="K379" s="122">
        <f t="shared" si="23"/>
        <v>1</v>
      </c>
    </row>
    <row r="380" spans="2:17" ht="15" customHeight="1" x14ac:dyDescent="0.15">
      <c r="F380" s="14"/>
      <c r="G380" s="27"/>
      <c r="H380" s="14"/>
    </row>
    <row r="381" spans="2:17" ht="15" customHeight="1" x14ac:dyDescent="0.15">
      <c r="B381" s="1" t="s">
        <v>297</v>
      </c>
      <c r="F381" s="14"/>
      <c r="G381" s="27"/>
      <c r="H381" s="14"/>
    </row>
    <row r="382" spans="2:17" ht="15" customHeight="1" x14ac:dyDescent="0.15">
      <c r="B382" s="7"/>
      <c r="C382" s="12"/>
      <c r="D382" s="12"/>
      <c r="E382" s="19"/>
      <c r="F382" s="145" t="s">
        <v>315</v>
      </c>
      <c r="G382" s="146"/>
      <c r="H382" s="151" t="s">
        <v>310</v>
      </c>
      <c r="I382" s="146"/>
      <c r="J382" s="147" t="s">
        <v>308</v>
      </c>
      <c r="K382" s="146"/>
      <c r="N382" s="37" t="s">
        <v>323</v>
      </c>
    </row>
    <row r="383" spans="2:17" ht="15" customHeight="1" x14ac:dyDescent="0.15">
      <c r="B383" s="134" t="s">
        <v>76</v>
      </c>
      <c r="C383" s="135"/>
      <c r="D383" s="135"/>
      <c r="E383" s="136"/>
      <c r="F383" s="9">
        <v>41</v>
      </c>
      <c r="G383" s="70">
        <f>F383/F391</f>
        <v>0.14487632508833923</v>
      </c>
      <c r="H383" s="71">
        <v>38</v>
      </c>
      <c r="I383" s="70">
        <f>H383/H391</f>
        <v>0.12624584717607973</v>
      </c>
      <c r="J383" s="7">
        <v>22</v>
      </c>
      <c r="K383" s="70">
        <f>J383/J391</f>
        <v>8.2706766917293228E-2</v>
      </c>
      <c r="M383" s="1" t="s">
        <v>79</v>
      </c>
      <c r="N383" s="38">
        <v>0.371</v>
      </c>
      <c r="P383" s="1" t="s">
        <v>76</v>
      </c>
      <c r="Q383" s="38">
        <v>0.14499999999999999</v>
      </c>
    </row>
    <row r="384" spans="2:17" ht="15" customHeight="1" x14ac:dyDescent="0.15">
      <c r="B384" s="134" t="s">
        <v>77</v>
      </c>
      <c r="C384" s="135"/>
      <c r="D384" s="135"/>
      <c r="E384" s="136"/>
      <c r="F384" s="89">
        <v>67</v>
      </c>
      <c r="G384" s="70">
        <f>F384/F391</f>
        <v>0.23674911660777384</v>
      </c>
      <c r="H384" s="71">
        <v>60</v>
      </c>
      <c r="I384" s="70">
        <f>H384/H391</f>
        <v>0.19933554817275748</v>
      </c>
      <c r="J384" s="7">
        <v>71</v>
      </c>
      <c r="K384" s="70">
        <f>J384/J391</f>
        <v>0.26691729323308272</v>
      </c>
      <c r="M384" s="1" t="s">
        <v>77</v>
      </c>
      <c r="N384" s="38">
        <v>0.23699999999999999</v>
      </c>
      <c r="P384" s="1" t="s">
        <v>77</v>
      </c>
      <c r="Q384" s="38">
        <v>0.23699999999999999</v>
      </c>
    </row>
    <row r="385" spans="2:17" ht="15" customHeight="1" x14ac:dyDescent="0.15">
      <c r="B385" s="134" t="s">
        <v>78</v>
      </c>
      <c r="C385" s="135"/>
      <c r="D385" s="135"/>
      <c r="E385" s="136"/>
      <c r="F385" s="9">
        <v>19</v>
      </c>
      <c r="G385" s="70">
        <f>F385/F391</f>
        <v>6.7137809187279157E-2</v>
      </c>
      <c r="H385" s="71">
        <v>19</v>
      </c>
      <c r="I385" s="70">
        <f>H385/H391</f>
        <v>6.3122923588039864E-2</v>
      </c>
      <c r="J385" s="7">
        <v>19</v>
      </c>
      <c r="K385" s="70">
        <f>J385/J391</f>
        <v>7.1428571428571425E-2</v>
      </c>
      <c r="M385" s="1" t="s">
        <v>76</v>
      </c>
      <c r="N385" s="38">
        <v>0.14499999999999999</v>
      </c>
      <c r="P385" s="1" t="s">
        <v>78</v>
      </c>
      <c r="Q385" s="38">
        <v>6.7000000000000004E-2</v>
      </c>
    </row>
    <row r="386" spans="2:17" ht="15" customHeight="1" x14ac:dyDescent="0.15">
      <c r="B386" s="134" t="s">
        <v>79</v>
      </c>
      <c r="C386" s="135"/>
      <c r="D386" s="135"/>
      <c r="E386" s="136"/>
      <c r="F386" s="9">
        <v>105</v>
      </c>
      <c r="G386" s="70">
        <f>F386/F391</f>
        <v>0.37102473498233218</v>
      </c>
      <c r="H386" s="71">
        <v>128</v>
      </c>
      <c r="I386" s="70">
        <f>H386/H391</f>
        <v>0.42524916943521596</v>
      </c>
      <c r="J386" s="7">
        <v>108</v>
      </c>
      <c r="K386" s="70">
        <f>J386/J391</f>
        <v>0.40601503759398494</v>
      </c>
      <c r="M386" s="1" t="s">
        <v>22</v>
      </c>
      <c r="N386" s="38">
        <v>9.1999999999999998E-2</v>
      </c>
      <c r="P386" s="1" t="s">
        <v>79</v>
      </c>
      <c r="Q386" s="38">
        <v>0.371</v>
      </c>
    </row>
    <row r="387" spans="2:17" ht="15" customHeight="1" x14ac:dyDescent="0.15">
      <c r="B387" s="134" t="s">
        <v>75</v>
      </c>
      <c r="C387" s="135"/>
      <c r="D387" s="135"/>
      <c r="E387" s="136"/>
      <c r="F387" s="9">
        <v>13</v>
      </c>
      <c r="G387" s="70">
        <f>F387/F391</f>
        <v>4.5936395759717315E-2</v>
      </c>
      <c r="H387" s="71">
        <v>24</v>
      </c>
      <c r="I387" s="70">
        <f>H387/H391</f>
        <v>7.9734219269102985E-2</v>
      </c>
      <c r="J387" s="7">
        <v>32</v>
      </c>
      <c r="K387" s="70">
        <f>J387/J391</f>
        <v>0.12030075187969924</v>
      </c>
      <c r="M387" s="1" t="s">
        <v>78</v>
      </c>
      <c r="N387" s="38">
        <v>6.7000000000000004E-2</v>
      </c>
      <c r="P387" s="1" t="s">
        <v>75</v>
      </c>
      <c r="Q387" s="38">
        <v>4.5999999999999999E-2</v>
      </c>
    </row>
    <row r="388" spans="2:17" ht="15" customHeight="1" x14ac:dyDescent="0.15">
      <c r="B388" s="134" t="s">
        <v>80</v>
      </c>
      <c r="C388" s="135"/>
      <c r="D388" s="135"/>
      <c r="E388" s="136"/>
      <c r="F388" s="9">
        <v>2</v>
      </c>
      <c r="G388" s="70">
        <f>F388/F391</f>
        <v>7.0671378091872791E-3</v>
      </c>
      <c r="H388" s="79">
        <v>3</v>
      </c>
      <c r="I388" s="70">
        <f>H388/H391</f>
        <v>9.9667774086378731E-3</v>
      </c>
      <c r="J388" s="82">
        <v>0</v>
      </c>
      <c r="K388" s="70">
        <f>J388/J391</f>
        <v>0</v>
      </c>
      <c r="M388" s="1" t="s">
        <v>75</v>
      </c>
      <c r="N388" s="38">
        <v>4.5999999999999999E-2</v>
      </c>
      <c r="P388" s="1" t="s">
        <v>80</v>
      </c>
      <c r="Q388" s="38">
        <v>7.0000000000000001E-3</v>
      </c>
    </row>
    <row r="389" spans="2:17" ht="15" customHeight="1" x14ac:dyDescent="0.15">
      <c r="B389" s="134" t="s">
        <v>279</v>
      </c>
      <c r="C389" s="135"/>
      <c r="D389" s="135"/>
      <c r="E389" s="136"/>
      <c r="F389" s="9">
        <v>26</v>
      </c>
      <c r="G389" s="70">
        <f>F389/F391</f>
        <v>9.187279151943463E-2</v>
      </c>
      <c r="H389" s="79">
        <v>15</v>
      </c>
      <c r="I389" s="70">
        <f>H389/H391</f>
        <v>4.9833887043189369E-2</v>
      </c>
      <c r="J389" s="90" t="s">
        <v>161</v>
      </c>
      <c r="K389" s="73" t="s">
        <v>161</v>
      </c>
      <c r="M389" s="1" t="s">
        <v>81</v>
      </c>
      <c r="N389" s="38">
        <v>3.5000000000000003E-2</v>
      </c>
      <c r="P389" s="1" t="s">
        <v>22</v>
      </c>
      <c r="Q389" s="38">
        <v>9.1999999999999998E-2</v>
      </c>
    </row>
    <row r="390" spans="2:17" ht="15" customHeight="1" x14ac:dyDescent="0.15">
      <c r="B390" s="134" t="s">
        <v>81</v>
      </c>
      <c r="C390" s="135"/>
      <c r="D390" s="135"/>
      <c r="E390" s="136"/>
      <c r="F390" s="9">
        <v>10</v>
      </c>
      <c r="G390" s="70">
        <f>F390/F391</f>
        <v>3.5335689045936397E-2</v>
      </c>
      <c r="H390" s="79">
        <v>14</v>
      </c>
      <c r="I390" s="70">
        <f>H390/H391</f>
        <v>4.6511627906976744E-2</v>
      </c>
      <c r="J390" s="82">
        <v>14</v>
      </c>
      <c r="K390" s="70">
        <f>J390/J391</f>
        <v>5.2631578947368418E-2</v>
      </c>
      <c r="M390" s="1" t="s">
        <v>80</v>
      </c>
      <c r="N390" s="38">
        <v>7.0000000000000001E-3</v>
      </c>
      <c r="P390" s="1" t="s">
        <v>81</v>
      </c>
      <c r="Q390" s="38">
        <v>3.5000000000000003E-2</v>
      </c>
    </row>
    <row r="391" spans="2:17" ht="15" customHeight="1" x14ac:dyDescent="0.15">
      <c r="B391" s="145" t="s">
        <v>60</v>
      </c>
      <c r="C391" s="147"/>
      <c r="D391" s="147"/>
      <c r="E391" s="147"/>
      <c r="F391" s="61">
        <f>SUM(F383:F390)</f>
        <v>283</v>
      </c>
      <c r="G391" s="122">
        <f>SUM(G383:G390)</f>
        <v>1</v>
      </c>
      <c r="H391" s="121">
        <f>SUM(H382:H390)</f>
        <v>301</v>
      </c>
      <c r="I391" s="122">
        <f>SUM(I383:I390)</f>
        <v>0.99999999999999989</v>
      </c>
      <c r="J391" s="123">
        <f>SUM(J382:J390)</f>
        <v>266</v>
      </c>
      <c r="K391" s="122">
        <f>SUM(K383:K390)</f>
        <v>1</v>
      </c>
    </row>
    <row r="392" spans="2:17" ht="15" customHeight="1" x14ac:dyDescent="0.15"/>
    <row r="393" spans="2:17" ht="15" customHeight="1" x14ac:dyDescent="0.15">
      <c r="C393" s="1" t="s">
        <v>300</v>
      </c>
      <c r="H393" s="1" t="s">
        <v>301</v>
      </c>
    </row>
    <row r="394" spans="2:17" ht="15" customHeight="1" x14ac:dyDescent="0.15"/>
    <row r="395" spans="2:17" ht="15" customHeight="1" x14ac:dyDescent="0.15"/>
    <row r="396" spans="2:17" ht="15" customHeight="1" x14ac:dyDescent="0.15"/>
    <row r="397" spans="2:17" ht="15" customHeight="1" x14ac:dyDescent="0.15"/>
    <row r="398" spans="2:17" ht="15" customHeight="1" x14ac:dyDescent="0.15"/>
    <row r="399" spans="2:17" ht="15" customHeight="1" x14ac:dyDescent="0.15"/>
    <row r="400" spans="2:17" ht="15" customHeight="1" x14ac:dyDescent="0.15"/>
    <row r="401" spans="1:9" ht="15" customHeight="1" x14ac:dyDescent="0.15"/>
    <row r="402" spans="1:9" ht="15" customHeight="1" x14ac:dyDescent="0.15"/>
    <row r="403" spans="1:9" ht="15" customHeight="1" x14ac:dyDescent="0.15"/>
    <row r="404" spans="1:9" ht="15" customHeight="1" x14ac:dyDescent="0.15"/>
    <row r="405" spans="1:9" ht="15" customHeight="1" x14ac:dyDescent="0.15"/>
    <row r="406" spans="1:9" ht="15" customHeight="1" x14ac:dyDescent="0.15"/>
    <row r="407" spans="1:9" ht="15" customHeight="1" x14ac:dyDescent="0.15"/>
    <row r="408" spans="1:9" ht="15" customHeight="1" x14ac:dyDescent="0.15"/>
    <row r="409" spans="1:9" ht="15" customHeight="1" x14ac:dyDescent="0.15"/>
    <row r="410" spans="1:9" ht="15" customHeight="1" x14ac:dyDescent="0.15"/>
    <row r="411" spans="1:9" ht="15" customHeight="1" x14ac:dyDescent="0.15">
      <c r="A411" s="1" t="s">
        <v>165</v>
      </c>
    </row>
    <row r="412" spans="1:9" ht="15" customHeight="1" x14ac:dyDescent="0.15">
      <c r="B412" s="145"/>
      <c r="C412" s="146"/>
      <c r="D412" s="145" t="s">
        <v>315</v>
      </c>
      <c r="E412" s="146"/>
      <c r="F412" s="151" t="s">
        <v>310</v>
      </c>
      <c r="G412" s="146"/>
      <c r="H412" s="147" t="s">
        <v>308</v>
      </c>
      <c r="I412" s="146"/>
    </row>
    <row r="413" spans="1:9" ht="15" customHeight="1" x14ac:dyDescent="0.15">
      <c r="B413" s="137" t="s">
        <v>162</v>
      </c>
      <c r="C413" s="139"/>
      <c r="D413" s="7">
        <v>159</v>
      </c>
      <c r="E413" s="74">
        <f>D413/D415</f>
        <v>0.49226006191950467</v>
      </c>
      <c r="F413" s="71">
        <v>167</v>
      </c>
      <c r="G413" s="70">
        <v>0.45400000000000001</v>
      </c>
      <c r="H413" s="7">
        <v>125</v>
      </c>
      <c r="I413" s="70">
        <v>0.35199999999999998</v>
      </c>
    </row>
    <row r="414" spans="1:9" ht="15" customHeight="1" x14ac:dyDescent="0.15">
      <c r="B414" s="137" t="s">
        <v>163</v>
      </c>
      <c r="C414" s="139"/>
      <c r="D414" s="7">
        <v>164</v>
      </c>
      <c r="E414" s="74">
        <f>D414/D415</f>
        <v>0.50773993808049533</v>
      </c>
      <c r="F414" s="71">
        <v>201</v>
      </c>
      <c r="G414" s="70">
        <v>0.54600000000000004</v>
      </c>
      <c r="H414" s="7">
        <v>230</v>
      </c>
      <c r="I414" s="70">
        <v>0.64800000000000002</v>
      </c>
    </row>
    <row r="415" spans="1:9" ht="15" customHeight="1" x14ac:dyDescent="0.15">
      <c r="B415" s="145" t="s">
        <v>60</v>
      </c>
      <c r="C415" s="146"/>
      <c r="D415" s="61">
        <f>SUM(D413:D414)</f>
        <v>323</v>
      </c>
      <c r="E415" s="120">
        <f>SUM(E413:E414)</f>
        <v>1</v>
      </c>
      <c r="F415" s="121">
        <v>355</v>
      </c>
      <c r="G415" s="122">
        <v>1</v>
      </c>
      <c r="H415" s="123">
        <v>280</v>
      </c>
      <c r="I415" s="103">
        <v>1</v>
      </c>
    </row>
    <row r="416" spans="1:9" ht="15" customHeight="1" x14ac:dyDescent="0.15"/>
    <row r="417" spans="1:14" ht="15" customHeight="1" x14ac:dyDescent="0.15"/>
    <row r="418" spans="1:14" ht="15" customHeight="1" x14ac:dyDescent="0.15">
      <c r="A418" s="1" t="s">
        <v>288</v>
      </c>
    </row>
    <row r="419" spans="1:14" ht="15" customHeight="1" x14ac:dyDescent="0.15">
      <c r="B419" s="145"/>
      <c r="C419" s="146"/>
      <c r="D419" s="145" t="s">
        <v>315</v>
      </c>
      <c r="E419" s="146"/>
      <c r="F419" s="151" t="s">
        <v>310</v>
      </c>
      <c r="G419" s="146"/>
      <c r="H419" s="147" t="s">
        <v>308</v>
      </c>
      <c r="I419" s="146"/>
      <c r="K419" s="28"/>
    </row>
    <row r="420" spans="1:14" ht="15" customHeight="1" x14ac:dyDescent="0.15">
      <c r="B420" s="137" t="s">
        <v>168</v>
      </c>
      <c r="C420" s="139"/>
      <c r="D420" s="7">
        <v>137</v>
      </c>
      <c r="E420" s="74">
        <f>D420/D426</f>
        <v>0.87820512820512819</v>
      </c>
      <c r="F420" s="71">
        <v>151</v>
      </c>
      <c r="G420" s="70">
        <v>0.91500000000000004</v>
      </c>
      <c r="H420" s="7">
        <v>115</v>
      </c>
      <c r="I420" s="70">
        <v>0.92</v>
      </c>
      <c r="K420" s="28"/>
    </row>
    <row r="421" spans="1:14" ht="15" customHeight="1" x14ac:dyDescent="0.15">
      <c r="B421" s="137" t="s">
        <v>169</v>
      </c>
      <c r="C421" s="139"/>
      <c r="D421" s="7">
        <v>14</v>
      </c>
      <c r="E421" s="74">
        <f>D421/D426</f>
        <v>8.9743589743589744E-2</v>
      </c>
      <c r="F421" s="71">
        <v>13</v>
      </c>
      <c r="G421" s="70">
        <v>7.9000000000000001E-2</v>
      </c>
      <c r="H421" s="7">
        <v>5</v>
      </c>
      <c r="I421" s="70">
        <v>0.04</v>
      </c>
    </row>
    <row r="422" spans="1:14" ht="15" customHeight="1" x14ac:dyDescent="0.15">
      <c r="B422" s="137" t="s">
        <v>170</v>
      </c>
      <c r="C422" s="139"/>
      <c r="D422" s="7">
        <v>3</v>
      </c>
      <c r="E422" s="74">
        <f>D422/D426</f>
        <v>1.9230769230769232E-2</v>
      </c>
      <c r="F422" s="71">
        <v>0</v>
      </c>
      <c r="G422" s="70">
        <v>0</v>
      </c>
      <c r="H422" s="7">
        <v>0</v>
      </c>
      <c r="I422" s="70">
        <v>0</v>
      </c>
    </row>
    <row r="423" spans="1:14" ht="15" customHeight="1" x14ac:dyDescent="0.15">
      <c r="B423" s="137" t="s">
        <v>167</v>
      </c>
      <c r="C423" s="139"/>
      <c r="D423" s="7">
        <v>1</v>
      </c>
      <c r="E423" s="74">
        <f>D423/D426</f>
        <v>6.41025641025641E-3</v>
      </c>
      <c r="F423" s="79">
        <v>0</v>
      </c>
      <c r="G423" s="80">
        <v>0</v>
      </c>
      <c r="H423" s="43" t="s">
        <v>164</v>
      </c>
      <c r="I423" s="73" t="s">
        <v>346</v>
      </c>
    </row>
    <row r="424" spans="1:14" ht="15" customHeight="1" x14ac:dyDescent="0.15">
      <c r="B424" s="137" t="s">
        <v>81</v>
      </c>
      <c r="C424" s="139"/>
      <c r="D424" s="64">
        <v>1</v>
      </c>
      <c r="E424" s="74">
        <f>D424/D426</f>
        <v>6.41025641025641E-3</v>
      </c>
      <c r="F424" s="91">
        <v>1</v>
      </c>
      <c r="G424" s="70">
        <v>6.0000000000000001E-3</v>
      </c>
      <c r="H424" s="39">
        <v>5</v>
      </c>
      <c r="I424" s="80">
        <v>0.04</v>
      </c>
    </row>
    <row r="425" spans="1:14" ht="15" customHeight="1" x14ac:dyDescent="0.15">
      <c r="B425" s="137" t="s">
        <v>72</v>
      </c>
      <c r="C425" s="139"/>
      <c r="D425" s="111" t="s">
        <v>164</v>
      </c>
      <c r="E425" s="92" t="s">
        <v>164</v>
      </c>
      <c r="F425" s="72" t="s">
        <v>164</v>
      </c>
      <c r="G425" s="92" t="s">
        <v>164</v>
      </c>
      <c r="H425" s="39">
        <v>0</v>
      </c>
      <c r="I425" s="80">
        <v>0</v>
      </c>
    </row>
    <row r="426" spans="1:14" ht="15" customHeight="1" x14ac:dyDescent="0.15">
      <c r="B426" s="145" t="s">
        <v>60</v>
      </c>
      <c r="C426" s="146"/>
      <c r="D426" s="61">
        <f t="shared" ref="D426:I426" si="24">SUM(D420:D425)</f>
        <v>156</v>
      </c>
      <c r="E426" s="120">
        <f>SUM(E420:E425)</f>
        <v>1</v>
      </c>
      <c r="F426" s="121">
        <f t="shared" si="24"/>
        <v>165</v>
      </c>
      <c r="G426" s="122">
        <f t="shared" si="24"/>
        <v>1</v>
      </c>
      <c r="H426" s="123">
        <f t="shared" si="24"/>
        <v>125</v>
      </c>
      <c r="I426" s="103">
        <f t="shared" si="24"/>
        <v>1</v>
      </c>
    </row>
    <row r="427" spans="1:14" ht="15" customHeight="1" x14ac:dyDescent="0.15">
      <c r="H427" s="14"/>
      <c r="I427" s="27"/>
      <c r="J427" s="14"/>
    </row>
    <row r="428" spans="1:14" ht="15" customHeight="1" x14ac:dyDescent="0.15"/>
    <row r="429" spans="1:14" ht="15" customHeight="1" x14ac:dyDescent="0.15">
      <c r="A429" s="1" t="s">
        <v>173</v>
      </c>
      <c r="B429" s="25"/>
    </row>
    <row r="430" spans="1:14" ht="15" customHeight="1" x14ac:dyDescent="0.15">
      <c r="B430" s="145"/>
      <c r="C430" s="147"/>
      <c r="D430" s="146"/>
      <c r="E430" s="145" t="s">
        <v>315</v>
      </c>
      <c r="F430" s="146"/>
      <c r="G430" s="145" t="s">
        <v>88</v>
      </c>
      <c r="H430" s="146"/>
      <c r="K430" s="14"/>
      <c r="L430" s="15"/>
      <c r="M430" s="14"/>
    </row>
    <row r="431" spans="1:14" ht="15" customHeight="1" x14ac:dyDescent="0.15">
      <c r="B431" s="137" t="s">
        <v>21</v>
      </c>
      <c r="C431" s="138"/>
      <c r="D431" s="139"/>
      <c r="E431" s="7">
        <v>18</v>
      </c>
      <c r="F431" s="70">
        <f>E431/E435</f>
        <v>0.11538461538461539</v>
      </c>
      <c r="G431" s="7">
        <v>16</v>
      </c>
      <c r="H431" s="70">
        <f>G431/G435</f>
        <v>9.6385542168674704E-2</v>
      </c>
      <c r="K431" s="14"/>
      <c r="L431" s="15"/>
      <c r="M431" s="14" t="s">
        <v>21</v>
      </c>
      <c r="N431" s="1">
        <v>0.115</v>
      </c>
    </row>
    <row r="432" spans="1:14" ht="15" customHeight="1" x14ac:dyDescent="0.15">
      <c r="B432" s="137" t="s">
        <v>20</v>
      </c>
      <c r="C432" s="138"/>
      <c r="D432" s="139"/>
      <c r="E432" s="7">
        <v>6</v>
      </c>
      <c r="F432" s="70">
        <f>E432/E435</f>
        <v>3.8461538461538464E-2</v>
      </c>
      <c r="G432" s="7">
        <v>5</v>
      </c>
      <c r="H432" s="70">
        <f>G432/G435</f>
        <v>3.0120481927710843E-2</v>
      </c>
      <c r="K432" s="14"/>
      <c r="L432" s="15"/>
      <c r="M432" s="14" t="s">
        <v>20</v>
      </c>
      <c r="N432" s="1">
        <v>3.7999999999999999E-2</v>
      </c>
    </row>
    <row r="433" spans="1:14" ht="15" customHeight="1" x14ac:dyDescent="0.15">
      <c r="B433" s="137" t="s">
        <v>171</v>
      </c>
      <c r="C433" s="138"/>
      <c r="D433" s="139"/>
      <c r="E433" s="7">
        <v>116</v>
      </c>
      <c r="F433" s="70">
        <f>E433/E435</f>
        <v>0.74358974358974361</v>
      </c>
      <c r="G433" s="7">
        <v>129</v>
      </c>
      <c r="H433" s="70">
        <f>G433/G435</f>
        <v>0.77710843373493976</v>
      </c>
      <c r="K433" s="14"/>
      <c r="L433" s="15"/>
      <c r="M433" s="14" t="s">
        <v>171</v>
      </c>
      <c r="N433" s="1">
        <v>0.74399999999999999</v>
      </c>
    </row>
    <row r="434" spans="1:14" ht="15" customHeight="1" x14ac:dyDescent="0.15">
      <c r="B434" s="137" t="s">
        <v>19</v>
      </c>
      <c r="C434" s="138"/>
      <c r="D434" s="139"/>
      <c r="E434" s="7">
        <v>16</v>
      </c>
      <c r="F434" s="70">
        <f>E434/E435</f>
        <v>0.10256410256410256</v>
      </c>
      <c r="G434" s="7">
        <v>16</v>
      </c>
      <c r="H434" s="70">
        <f>G434/G435</f>
        <v>9.6385542168674704E-2</v>
      </c>
      <c r="K434" s="14"/>
      <c r="L434" s="15"/>
      <c r="M434" s="14" t="s">
        <v>19</v>
      </c>
      <c r="N434" s="1">
        <v>0.10299999999999999</v>
      </c>
    </row>
    <row r="435" spans="1:14" ht="15" customHeight="1" x14ac:dyDescent="0.15">
      <c r="B435" s="145" t="s">
        <v>60</v>
      </c>
      <c r="C435" s="147"/>
      <c r="D435" s="146"/>
      <c r="E435" s="116">
        <f>SUM(E431:E434)</f>
        <v>156</v>
      </c>
      <c r="F435" s="103">
        <f>SUM(F431:F434)</f>
        <v>1</v>
      </c>
      <c r="G435" s="116">
        <f>SUM(G431:G434)</f>
        <v>166</v>
      </c>
      <c r="H435" s="103">
        <f>SUM(H431:H434)</f>
        <v>1</v>
      </c>
      <c r="K435" s="14"/>
      <c r="L435" s="15"/>
      <c r="M435" s="14"/>
    </row>
    <row r="436" spans="1:14" ht="15" customHeight="1" x14ac:dyDescent="0.15"/>
    <row r="437" spans="1:14" ht="15" customHeight="1" x14ac:dyDescent="0.15"/>
    <row r="438" spans="1:14" ht="15" customHeight="1" x14ac:dyDescent="0.15"/>
    <row r="439" spans="1:14" ht="15" customHeight="1" x14ac:dyDescent="0.15">
      <c r="A439" s="1" t="s">
        <v>172</v>
      </c>
      <c r="B439" s="25"/>
    </row>
    <row r="440" spans="1:14" ht="15" customHeight="1" x14ac:dyDescent="0.15">
      <c r="B440" s="137"/>
      <c r="C440" s="138"/>
      <c r="D440" s="139"/>
      <c r="E440" s="145" t="s">
        <v>315</v>
      </c>
      <c r="F440" s="146"/>
      <c r="G440" s="145" t="s">
        <v>88</v>
      </c>
      <c r="H440" s="146"/>
      <c r="K440" s="14"/>
      <c r="L440" s="15"/>
      <c r="M440" s="14"/>
    </row>
    <row r="441" spans="1:14" ht="15" customHeight="1" x14ac:dyDescent="0.15">
      <c r="B441" s="137" t="s">
        <v>174</v>
      </c>
      <c r="C441" s="138"/>
      <c r="D441" s="139"/>
      <c r="E441" s="7">
        <v>33</v>
      </c>
      <c r="F441" s="70">
        <f>E441/E445</f>
        <v>0.21153846153846154</v>
      </c>
      <c r="G441" s="7">
        <v>29</v>
      </c>
      <c r="H441" s="70">
        <f>G441/G445</f>
        <v>0.1746987951807229</v>
      </c>
      <c r="K441" s="14"/>
      <c r="L441" s="15"/>
      <c r="M441" s="14" t="s">
        <v>174</v>
      </c>
      <c r="N441" s="1">
        <v>0.21199999999999999</v>
      </c>
    </row>
    <row r="442" spans="1:14" ht="15" customHeight="1" x14ac:dyDescent="0.15">
      <c r="B442" s="137" t="s">
        <v>42</v>
      </c>
      <c r="C442" s="138"/>
      <c r="D442" s="139"/>
      <c r="E442" s="7">
        <v>96</v>
      </c>
      <c r="F442" s="70">
        <f>E442/E445</f>
        <v>0.61538461538461542</v>
      </c>
      <c r="G442" s="7">
        <v>104</v>
      </c>
      <c r="H442" s="70">
        <f>G442/G445</f>
        <v>0.62650602409638556</v>
      </c>
      <c r="K442" s="14"/>
      <c r="L442" s="15"/>
      <c r="M442" s="14" t="s">
        <v>42</v>
      </c>
      <c r="N442" s="1">
        <v>0.61499999999999999</v>
      </c>
    </row>
    <row r="443" spans="1:14" ht="15" customHeight="1" x14ac:dyDescent="0.15">
      <c r="B443" s="137" t="s">
        <v>18</v>
      </c>
      <c r="C443" s="138"/>
      <c r="D443" s="139"/>
      <c r="E443" s="7">
        <v>27</v>
      </c>
      <c r="F443" s="70">
        <f>E443/E445</f>
        <v>0.17307692307692307</v>
      </c>
      <c r="G443" s="7">
        <v>33</v>
      </c>
      <c r="H443" s="70">
        <f>G443/G445</f>
        <v>0.19879518072289157</v>
      </c>
      <c r="K443" s="14"/>
      <c r="L443" s="15"/>
      <c r="M443" s="14" t="s">
        <v>18</v>
      </c>
      <c r="N443" s="1">
        <v>0.17299999999999999</v>
      </c>
    </row>
    <row r="444" spans="1:14" ht="15" customHeight="1" x14ac:dyDescent="0.15">
      <c r="B444" s="137" t="s">
        <v>0</v>
      </c>
      <c r="C444" s="138"/>
      <c r="D444" s="139"/>
      <c r="E444" s="7">
        <v>0</v>
      </c>
      <c r="F444" s="70">
        <f>E444/E445</f>
        <v>0</v>
      </c>
      <c r="G444" s="7">
        <v>0</v>
      </c>
      <c r="H444" s="70">
        <f>G444/G445</f>
        <v>0</v>
      </c>
      <c r="K444" s="14"/>
      <c r="L444" s="15"/>
      <c r="M444" s="14" t="s">
        <v>0</v>
      </c>
      <c r="N444" s="1">
        <v>0</v>
      </c>
    </row>
    <row r="445" spans="1:14" ht="15" customHeight="1" x14ac:dyDescent="0.15">
      <c r="B445" s="137" t="s">
        <v>60</v>
      </c>
      <c r="C445" s="138"/>
      <c r="D445" s="139"/>
      <c r="E445" s="116">
        <f>SUM(E441:E444)</f>
        <v>156</v>
      </c>
      <c r="F445" s="103">
        <f>SUM(F441:F444)</f>
        <v>1</v>
      </c>
      <c r="G445" s="116">
        <f>SUM(G441:G444)</f>
        <v>166</v>
      </c>
      <c r="H445" s="103">
        <f>SUM(H441:H444)</f>
        <v>1</v>
      </c>
      <c r="K445" s="14"/>
      <c r="L445" s="15"/>
      <c r="M445" s="14"/>
    </row>
    <row r="446" spans="1:14" ht="15" customHeight="1" x14ac:dyDescent="0.15"/>
    <row r="447" spans="1:14" ht="15" customHeight="1" x14ac:dyDescent="0.15"/>
    <row r="448" spans="1:14" ht="15" customHeight="1" x14ac:dyDescent="0.15"/>
    <row r="449" spans="1:14" ht="15" customHeight="1" x14ac:dyDescent="0.15">
      <c r="A449" s="1" t="s">
        <v>289</v>
      </c>
      <c r="B449" s="25"/>
    </row>
    <row r="450" spans="1:14" ht="15" customHeight="1" x14ac:dyDescent="0.15">
      <c r="B450" s="137"/>
      <c r="C450" s="138"/>
      <c r="D450" s="139"/>
      <c r="E450" s="145" t="s">
        <v>315</v>
      </c>
      <c r="F450" s="146"/>
      <c r="G450" s="145" t="s">
        <v>88</v>
      </c>
      <c r="H450" s="146"/>
      <c r="K450" s="14"/>
      <c r="L450" s="15"/>
      <c r="M450" s="14"/>
    </row>
    <row r="451" spans="1:14" ht="15" customHeight="1" x14ac:dyDescent="0.15">
      <c r="B451" s="137" t="s">
        <v>175</v>
      </c>
      <c r="C451" s="138"/>
      <c r="D451" s="139"/>
      <c r="E451" s="7">
        <v>302</v>
      </c>
      <c r="F451" s="70" t="e">
        <f>E451/E455</f>
        <v>#REF!</v>
      </c>
      <c r="G451" s="7">
        <v>338</v>
      </c>
      <c r="H451" s="70">
        <f>G451/G455</f>
        <v>0.9159891598915989</v>
      </c>
      <c r="K451" s="14"/>
      <c r="L451" s="15"/>
      <c r="M451" s="14"/>
    </row>
    <row r="452" spans="1:14" ht="15" customHeight="1" x14ac:dyDescent="0.15">
      <c r="B452" s="137" t="s">
        <v>303</v>
      </c>
      <c r="C452" s="138"/>
      <c r="D452" s="139"/>
      <c r="E452" s="7">
        <v>3</v>
      </c>
      <c r="F452" s="70" t="e">
        <f>E452/E455</f>
        <v>#REF!</v>
      </c>
      <c r="G452" s="7">
        <v>9</v>
      </c>
      <c r="H452" s="70">
        <f>G452/G455</f>
        <v>2.4390243902439025E-2</v>
      </c>
      <c r="K452" s="14"/>
      <c r="L452" s="15"/>
      <c r="M452" s="14"/>
    </row>
    <row r="453" spans="1:14" ht="15" customHeight="1" x14ac:dyDescent="0.15">
      <c r="B453" s="137" t="s">
        <v>4</v>
      </c>
      <c r="C453" s="138"/>
      <c r="D453" s="139"/>
      <c r="E453" s="7">
        <v>19</v>
      </c>
      <c r="F453" s="70" t="e">
        <f>E453/E455</f>
        <v>#REF!</v>
      </c>
      <c r="G453" s="7">
        <v>22</v>
      </c>
      <c r="H453" s="70">
        <f>G453/G455</f>
        <v>5.9620596205962058E-2</v>
      </c>
      <c r="K453" s="14"/>
      <c r="L453" s="15"/>
      <c r="M453" s="14"/>
    </row>
    <row r="454" spans="1:14" ht="15" customHeight="1" x14ac:dyDescent="0.15">
      <c r="B454" s="137" t="s">
        <v>0</v>
      </c>
      <c r="C454" s="138"/>
      <c r="D454" s="139"/>
      <c r="E454" s="7" t="e">
        <f>#REF!</f>
        <v>#REF!</v>
      </c>
      <c r="F454" s="70" t="e">
        <f>E454/E455</f>
        <v>#REF!</v>
      </c>
      <c r="G454" s="7">
        <v>0</v>
      </c>
      <c r="H454" s="70">
        <f>G454/G455</f>
        <v>0</v>
      </c>
      <c r="K454" s="14"/>
      <c r="L454" s="15"/>
      <c r="M454" s="14"/>
    </row>
    <row r="455" spans="1:14" ht="15" customHeight="1" x14ac:dyDescent="0.15">
      <c r="B455" s="137" t="s">
        <v>60</v>
      </c>
      <c r="C455" s="138"/>
      <c r="D455" s="139"/>
      <c r="E455" s="116" t="e">
        <f>SUM(E451:E454)</f>
        <v>#REF!</v>
      </c>
      <c r="F455" s="103" t="e">
        <f>SUM(F451:F454)</f>
        <v>#REF!</v>
      </c>
      <c r="G455" s="116">
        <f>SUM(G451:G454)</f>
        <v>369</v>
      </c>
      <c r="H455" s="103">
        <f>SUM(H451:H454)</f>
        <v>1</v>
      </c>
      <c r="K455" s="14"/>
      <c r="L455" s="15"/>
      <c r="M455" s="14"/>
    </row>
    <row r="456" spans="1:14" ht="15" customHeight="1" x14ac:dyDescent="0.15"/>
    <row r="457" spans="1:14" ht="15" customHeight="1" x14ac:dyDescent="0.15"/>
    <row r="458" spans="1:14" ht="15" customHeight="1" x14ac:dyDescent="0.15">
      <c r="A458" s="1" t="s">
        <v>307</v>
      </c>
    </row>
    <row r="459" spans="1:14" ht="15" customHeight="1" x14ac:dyDescent="0.15">
      <c r="B459" s="7"/>
      <c r="C459" s="12"/>
      <c r="D459" s="12"/>
      <c r="E459" s="19"/>
      <c r="F459" s="145" t="s">
        <v>315</v>
      </c>
      <c r="G459" s="146"/>
      <c r="H459" s="151" t="s">
        <v>310</v>
      </c>
      <c r="I459" s="146"/>
      <c r="J459" s="145" t="s">
        <v>308</v>
      </c>
      <c r="K459" s="146"/>
    </row>
    <row r="460" spans="1:14" ht="15" customHeight="1" x14ac:dyDescent="0.15">
      <c r="B460" s="140" t="s">
        <v>82</v>
      </c>
      <c r="C460" s="141"/>
      <c r="D460" s="141"/>
      <c r="E460" s="142"/>
      <c r="F460" s="7">
        <v>109</v>
      </c>
      <c r="G460" s="74">
        <f>F460/F467</f>
        <v>0.33850931677018631</v>
      </c>
      <c r="H460" s="71">
        <v>138</v>
      </c>
      <c r="I460" s="74">
        <v>0.374</v>
      </c>
      <c r="J460" s="7">
        <v>137</v>
      </c>
      <c r="K460" s="70">
        <v>0.38600000000000001</v>
      </c>
      <c r="M460" s="1" t="s">
        <v>82</v>
      </c>
      <c r="N460" s="1">
        <v>109</v>
      </c>
    </row>
    <row r="461" spans="1:14" ht="15" customHeight="1" x14ac:dyDescent="0.15">
      <c r="B461" s="134" t="s">
        <v>83</v>
      </c>
      <c r="C461" s="135"/>
      <c r="D461" s="135"/>
      <c r="E461" s="136"/>
      <c r="F461" s="7">
        <v>137</v>
      </c>
      <c r="G461" s="74">
        <f>F461/F467</f>
        <v>0.4254658385093168</v>
      </c>
      <c r="H461" s="71">
        <v>141</v>
      </c>
      <c r="I461" s="74">
        <v>0.38200000000000001</v>
      </c>
      <c r="J461" s="7">
        <v>140</v>
      </c>
      <c r="K461" s="70">
        <v>0.39400000000000002</v>
      </c>
      <c r="M461" s="1" t="s">
        <v>83</v>
      </c>
      <c r="N461" s="1">
        <v>137</v>
      </c>
    </row>
    <row r="462" spans="1:14" ht="15" customHeight="1" x14ac:dyDescent="0.15">
      <c r="B462" s="134" t="s">
        <v>84</v>
      </c>
      <c r="C462" s="135"/>
      <c r="D462" s="135"/>
      <c r="E462" s="136"/>
      <c r="F462" s="7">
        <v>69</v>
      </c>
      <c r="G462" s="74">
        <f>F462/F467</f>
        <v>0.21428571428571427</v>
      </c>
      <c r="H462" s="71">
        <v>73</v>
      </c>
      <c r="I462" s="74">
        <v>0.19800000000000001</v>
      </c>
      <c r="J462" s="64">
        <v>53</v>
      </c>
      <c r="K462" s="70">
        <v>0.15</v>
      </c>
      <c r="M462" s="1" t="s">
        <v>84</v>
      </c>
      <c r="N462" s="1">
        <v>69</v>
      </c>
    </row>
    <row r="463" spans="1:14" ht="15" customHeight="1" x14ac:dyDescent="0.15">
      <c r="B463" s="140" t="s">
        <v>85</v>
      </c>
      <c r="C463" s="141"/>
      <c r="D463" s="141"/>
      <c r="E463" s="142"/>
      <c r="F463" s="7">
        <v>3</v>
      </c>
      <c r="G463" s="74">
        <f>F463/F467</f>
        <v>9.316770186335404E-3</v>
      </c>
      <c r="H463" s="91">
        <v>4</v>
      </c>
      <c r="I463" s="74">
        <v>1.0999999999999999E-2</v>
      </c>
      <c r="J463" s="7">
        <v>3</v>
      </c>
      <c r="K463" s="70">
        <v>8.0000000000000002E-3</v>
      </c>
      <c r="M463" s="1" t="s">
        <v>85</v>
      </c>
      <c r="N463" s="1">
        <v>3</v>
      </c>
    </row>
    <row r="464" spans="1:14" ht="15" customHeight="1" x14ac:dyDescent="0.15">
      <c r="B464" s="134" t="s">
        <v>86</v>
      </c>
      <c r="C464" s="135"/>
      <c r="D464" s="135"/>
      <c r="E464" s="136"/>
      <c r="F464" s="64">
        <v>0</v>
      </c>
      <c r="G464" s="74">
        <f>F464/F467</f>
        <v>0</v>
      </c>
      <c r="H464" s="91">
        <v>5</v>
      </c>
      <c r="I464" s="74">
        <v>1.3000000000000001E-2</v>
      </c>
      <c r="J464" s="7">
        <v>3</v>
      </c>
      <c r="K464" s="70">
        <v>8.0000000000000002E-3</v>
      </c>
      <c r="M464" s="1" t="s">
        <v>0</v>
      </c>
      <c r="N464" s="1">
        <v>4</v>
      </c>
    </row>
    <row r="465" spans="2:14" ht="15" customHeight="1" x14ac:dyDescent="0.15">
      <c r="B465" s="134" t="s">
        <v>136</v>
      </c>
      <c r="C465" s="135"/>
      <c r="D465" s="135"/>
      <c r="E465" s="136"/>
      <c r="F465" s="64">
        <v>4</v>
      </c>
      <c r="G465" s="74">
        <f>F465/F467</f>
        <v>1.2422360248447204E-2</v>
      </c>
      <c r="H465" s="91">
        <v>8</v>
      </c>
      <c r="I465" s="74">
        <v>2.1999999999999999E-2</v>
      </c>
      <c r="J465" s="39">
        <v>11</v>
      </c>
      <c r="K465" s="80">
        <v>3.1E-2</v>
      </c>
      <c r="M465" s="1" t="s">
        <v>333</v>
      </c>
      <c r="N465" s="1">
        <v>0</v>
      </c>
    </row>
    <row r="466" spans="2:14" ht="15" customHeight="1" x14ac:dyDescent="0.15">
      <c r="B466" s="134" t="s">
        <v>72</v>
      </c>
      <c r="C466" s="135"/>
      <c r="D466" s="135"/>
      <c r="E466" s="136"/>
      <c r="F466" s="111" t="s">
        <v>164</v>
      </c>
      <c r="G466" s="92" t="s">
        <v>164</v>
      </c>
      <c r="H466" s="72" t="s">
        <v>164</v>
      </c>
      <c r="I466" s="92" t="s">
        <v>164</v>
      </c>
      <c r="J466" s="7">
        <v>8</v>
      </c>
      <c r="K466" s="70">
        <v>2.3E-2</v>
      </c>
      <c r="M466" s="1" t="s">
        <v>86</v>
      </c>
      <c r="N466" s="36">
        <v>0</v>
      </c>
    </row>
    <row r="467" spans="2:14" ht="15" customHeight="1" x14ac:dyDescent="0.15">
      <c r="B467" s="145" t="s">
        <v>60</v>
      </c>
      <c r="C467" s="147"/>
      <c r="D467" s="147"/>
      <c r="E467" s="147"/>
      <c r="F467" s="61">
        <f t="shared" ref="F467:K467" si="25">SUM(F460:F466)</f>
        <v>322</v>
      </c>
      <c r="G467" s="120">
        <f t="shared" si="25"/>
        <v>1</v>
      </c>
      <c r="H467" s="121">
        <f t="shared" si="25"/>
        <v>369</v>
      </c>
      <c r="I467" s="122">
        <f t="shared" si="25"/>
        <v>1</v>
      </c>
      <c r="J467" s="123">
        <f t="shared" si="25"/>
        <v>355</v>
      </c>
      <c r="K467" s="103">
        <f t="shared" si="25"/>
        <v>1</v>
      </c>
    </row>
    <row r="468" spans="2:14" ht="15" customHeight="1" x14ac:dyDescent="0.15"/>
    <row r="469" spans="2:14" ht="15" customHeight="1" x14ac:dyDescent="0.15"/>
    <row r="470" spans="2:14" ht="15" customHeight="1" x14ac:dyDescent="0.15"/>
    <row r="471" spans="2:14" ht="15" customHeight="1" x14ac:dyDescent="0.15"/>
    <row r="472" spans="2:14" ht="15" customHeight="1" x14ac:dyDescent="0.15"/>
    <row r="473" spans="2:14" ht="15" customHeight="1" x14ac:dyDescent="0.15"/>
    <row r="474" spans="2:14" ht="15" customHeight="1" x14ac:dyDescent="0.15"/>
    <row r="475" spans="2:14" ht="15" customHeight="1" x14ac:dyDescent="0.15"/>
    <row r="476" spans="2:14" ht="15" customHeight="1" x14ac:dyDescent="0.15"/>
    <row r="477" spans="2:14" ht="15" customHeight="1" x14ac:dyDescent="0.15"/>
    <row r="478" spans="2:14" ht="15" customHeight="1" x14ac:dyDescent="0.15"/>
    <row r="479" spans="2:14" ht="15" customHeight="1" x14ac:dyDescent="0.15"/>
    <row r="480" spans="2:14" ht="15" customHeight="1" x14ac:dyDescent="0.15"/>
    <row r="481" spans="1:14" ht="15" customHeight="1" x14ac:dyDescent="0.15">
      <c r="A481" s="1" t="s">
        <v>176</v>
      </c>
    </row>
    <row r="482" spans="1:14" ht="15" customHeight="1" x14ac:dyDescent="0.15">
      <c r="B482" s="137"/>
      <c r="C482" s="138"/>
      <c r="D482" s="138"/>
      <c r="E482" s="139"/>
      <c r="F482" s="145" t="s">
        <v>315</v>
      </c>
      <c r="G482" s="150"/>
      <c r="H482" s="147" t="s">
        <v>88</v>
      </c>
      <c r="I482" s="146"/>
    </row>
    <row r="483" spans="1:14" ht="15" customHeight="1" x14ac:dyDescent="0.15">
      <c r="B483" s="140" t="s">
        <v>177</v>
      </c>
      <c r="C483" s="141"/>
      <c r="D483" s="141"/>
      <c r="E483" s="142"/>
      <c r="F483" s="7">
        <v>262</v>
      </c>
      <c r="G483" s="78">
        <f>F483/F497</f>
        <v>0.32873274780426598</v>
      </c>
      <c r="H483" s="12">
        <v>270</v>
      </c>
      <c r="I483" s="70">
        <f>H483/H497</f>
        <v>0.30646992054483541</v>
      </c>
      <c r="M483" s="1" t="s">
        <v>302</v>
      </c>
      <c r="N483" s="133">
        <v>262</v>
      </c>
    </row>
    <row r="484" spans="1:14" ht="15" customHeight="1" x14ac:dyDescent="0.15">
      <c r="B484" s="134" t="s">
        <v>178</v>
      </c>
      <c r="C484" s="135"/>
      <c r="D484" s="135"/>
      <c r="E484" s="136"/>
      <c r="F484" s="7">
        <v>122</v>
      </c>
      <c r="G484" s="78">
        <f>F484/F497</f>
        <v>0.15307402760351319</v>
      </c>
      <c r="H484" s="12">
        <v>132</v>
      </c>
      <c r="I484" s="70">
        <f>H484/H497</f>
        <v>0.14982973893303064</v>
      </c>
      <c r="M484" s="1" t="s">
        <v>178</v>
      </c>
      <c r="N484" s="133">
        <v>122</v>
      </c>
    </row>
    <row r="485" spans="1:14" ht="15" customHeight="1" x14ac:dyDescent="0.15">
      <c r="B485" s="134" t="s">
        <v>179</v>
      </c>
      <c r="C485" s="135"/>
      <c r="D485" s="135"/>
      <c r="E485" s="136"/>
      <c r="F485" s="7">
        <v>112</v>
      </c>
      <c r="G485" s="78">
        <f>F485/F497</f>
        <v>0.14052697616060225</v>
      </c>
      <c r="H485" s="12">
        <v>150</v>
      </c>
      <c r="I485" s="70">
        <f>H485/H497</f>
        <v>0.170261066969353</v>
      </c>
      <c r="M485" s="1" t="s">
        <v>179</v>
      </c>
      <c r="N485" s="133">
        <v>112</v>
      </c>
    </row>
    <row r="486" spans="1:14" ht="15" customHeight="1" x14ac:dyDescent="0.15">
      <c r="B486" s="134" t="s">
        <v>182</v>
      </c>
      <c r="C486" s="135"/>
      <c r="D486" s="135"/>
      <c r="E486" s="136"/>
      <c r="F486" s="7">
        <v>79</v>
      </c>
      <c r="G486" s="78">
        <f>F486/F497</f>
        <v>9.9121706398996243E-2</v>
      </c>
      <c r="H486" s="12">
        <v>92</v>
      </c>
      <c r="I486" s="70">
        <f>H486/H497</f>
        <v>0.10442678774120318</v>
      </c>
      <c r="M486" s="1" t="s">
        <v>16</v>
      </c>
      <c r="N486" s="133">
        <v>79</v>
      </c>
    </row>
    <row r="487" spans="1:14" ht="15" customHeight="1" x14ac:dyDescent="0.15">
      <c r="B487" s="134" t="s">
        <v>130</v>
      </c>
      <c r="C487" s="135"/>
      <c r="D487" s="135"/>
      <c r="E487" s="136"/>
      <c r="F487" s="7">
        <v>67</v>
      </c>
      <c r="G487" s="78">
        <f>F487/F497</f>
        <v>8.4065244667503133E-2</v>
      </c>
      <c r="H487" s="12">
        <v>54</v>
      </c>
      <c r="I487" s="70">
        <f>H487/H497</f>
        <v>6.1293984108967081E-2</v>
      </c>
      <c r="M487" s="1" t="s">
        <v>36</v>
      </c>
      <c r="N487" s="133">
        <v>67</v>
      </c>
    </row>
    <row r="488" spans="1:14" ht="15" customHeight="1" x14ac:dyDescent="0.15">
      <c r="B488" s="140" t="s">
        <v>184</v>
      </c>
      <c r="C488" s="141"/>
      <c r="D488" s="141"/>
      <c r="E488" s="142"/>
      <c r="F488" s="7">
        <v>25</v>
      </c>
      <c r="G488" s="78">
        <f>F488/F497</f>
        <v>3.1367628607277293E-2</v>
      </c>
      <c r="H488" s="12">
        <v>34</v>
      </c>
      <c r="I488" s="70">
        <f>H488/H497</f>
        <v>3.8592508513053347E-2</v>
      </c>
      <c r="M488" s="1" t="s">
        <v>184</v>
      </c>
      <c r="N488" s="133">
        <v>25</v>
      </c>
    </row>
    <row r="489" spans="1:14" ht="15" customHeight="1" x14ac:dyDescent="0.15">
      <c r="B489" s="140" t="s">
        <v>180</v>
      </c>
      <c r="C489" s="141"/>
      <c r="D489" s="141"/>
      <c r="E489" s="142"/>
      <c r="F489" s="39">
        <v>25</v>
      </c>
      <c r="G489" s="78">
        <f>F489/F497</f>
        <v>3.1367628607277293E-2</v>
      </c>
      <c r="H489" s="40">
        <v>30</v>
      </c>
      <c r="I489" s="70">
        <f>H489/H497</f>
        <v>3.4052213393870601E-2</v>
      </c>
      <c r="M489" s="1" t="s">
        <v>180</v>
      </c>
      <c r="N489" s="133">
        <v>25</v>
      </c>
    </row>
    <row r="490" spans="1:14" ht="15" customHeight="1" x14ac:dyDescent="0.15">
      <c r="B490" s="134" t="s">
        <v>185</v>
      </c>
      <c r="C490" s="135"/>
      <c r="D490" s="135"/>
      <c r="E490" s="136"/>
      <c r="F490" s="7">
        <v>20</v>
      </c>
      <c r="G490" s="78">
        <f>F490/F497</f>
        <v>2.5094102885821833E-2</v>
      </c>
      <c r="H490" s="12">
        <v>9</v>
      </c>
      <c r="I490" s="70">
        <f>H490/H497</f>
        <v>1.021566401816118E-2</v>
      </c>
      <c r="M490" s="1" t="s">
        <v>185</v>
      </c>
      <c r="N490" s="133">
        <v>20</v>
      </c>
    </row>
    <row r="491" spans="1:14" ht="15" customHeight="1" x14ac:dyDescent="0.15">
      <c r="B491" s="140" t="s">
        <v>183</v>
      </c>
      <c r="C491" s="141"/>
      <c r="D491" s="141"/>
      <c r="E491" s="142"/>
      <c r="F491" s="7">
        <v>19</v>
      </c>
      <c r="G491" s="78">
        <f>F491/F497</f>
        <v>2.3839397741530741E-2</v>
      </c>
      <c r="H491" s="12">
        <v>40</v>
      </c>
      <c r="I491" s="70">
        <f>H491/H497</f>
        <v>4.5402951191827468E-2</v>
      </c>
      <c r="M491" s="1" t="s">
        <v>15</v>
      </c>
      <c r="N491" s="133">
        <v>19</v>
      </c>
    </row>
    <row r="492" spans="1:14" ht="15" customHeight="1" x14ac:dyDescent="0.15">
      <c r="B492" s="134" t="s">
        <v>131</v>
      </c>
      <c r="C492" s="135"/>
      <c r="D492" s="135"/>
      <c r="E492" s="136"/>
      <c r="F492" s="39">
        <v>14</v>
      </c>
      <c r="G492" s="78">
        <f>F492/F497</f>
        <v>1.7565872020075281E-2</v>
      </c>
      <c r="H492" s="40">
        <v>21</v>
      </c>
      <c r="I492" s="70">
        <f>H492/H497</f>
        <v>2.383654937570942E-2</v>
      </c>
      <c r="M492" s="1" t="s">
        <v>13</v>
      </c>
      <c r="N492" s="133">
        <v>14</v>
      </c>
    </row>
    <row r="493" spans="1:14" ht="15" customHeight="1" x14ac:dyDescent="0.15">
      <c r="B493" s="140" t="s">
        <v>187</v>
      </c>
      <c r="C493" s="141"/>
      <c r="D493" s="141"/>
      <c r="E493" s="142"/>
      <c r="F493" s="39">
        <v>12</v>
      </c>
      <c r="G493" s="78">
        <f>F493/F497</f>
        <v>1.5056461731493099E-2</v>
      </c>
      <c r="H493" s="40">
        <v>9</v>
      </c>
      <c r="I493" s="70">
        <f>H493/H497</f>
        <v>1.021566401816118E-2</v>
      </c>
      <c r="M493" s="1" t="s">
        <v>14</v>
      </c>
      <c r="N493" s="133">
        <v>12</v>
      </c>
    </row>
    <row r="494" spans="1:14" ht="15" customHeight="1" x14ac:dyDescent="0.15">
      <c r="B494" s="140" t="s">
        <v>186</v>
      </c>
      <c r="C494" s="141"/>
      <c r="D494" s="141"/>
      <c r="E494" s="142"/>
      <c r="F494" s="39">
        <v>10</v>
      </c>
      <c r="G494" s="78">
        <f>F494/F497</f>
        <v>1.2547051442910916E-2</v>
      </c>
      <c r="H494" s="40">
        <v>9</v>
      </c>
      <c r="I494" s="70">
        <f>H494/H497</f>
        <v>1.021566401816118E-2</v>
      </c>
      <c r="M494" s="1" t="s">
        <v>186</v>
      </c>
      <c r="N494" s="133">
        <v>10</v>
      </c>
    </row>
    <row r="495" spans="1:14" ht="15" customHeight="1" x14ac:dyDescent="0.15">
      <c r="B495" s="134" t="s">
        <v>181</v>
      </c>
      <c r="C495" s="135"/>
      <c r="D495" s="135"/>
      <c r="E495" s="136"/>
      <c r="F495" s="7">
        <v>7</v>
      </c>
      <c r="G495" s="78">
        <f>F495/F497</f>
        <v>8.7829360100376407E-3</v>
      </c>
      <c r="H495" s="12">
        <v>8</v>
      </c>
      <c r="I495" s="70">
        <f>H495/H497</f>
        <v>9.0805902383654935E-3</v>
      </c>
      <c r="M495" s="1" t="s">
        <v>17</v>
      </c>
      <c r="N495" s="133">
        <v>7</v>
      </c>
    </row>
    <row r="496" spans="1:14" ht="15" customHeight="1" x14ac:dyDescent="0.15">
      <c r="B496" s="134" t="s">
        <v>136</v>
      </c>
      <c r="C496" s="135"/>
      <c r="D496" s="135"/>
      <c r="E496" s="136"/>
      <c r="F496" s="39">
        <v>23</v>
      </c>
      <c r="G496" s="78">
        <f>F496/F497</f>
        <v>2.8858218318695106E-2</v>
      </c>
      <c r="H496" s="40">
        <v>23</v>
      </c>
      <c r="I496" s="70">
        <f>H496/H497</f>
        <v>2.6106696935300794E-2</v>
      </c>
      <c r="M496" s="1" t="s">
        <v>0</v>
      </c>
      <c r="N496" s="133">
        <v>23</v>
      </c>
    </row>
    <row r="497" spans="2:16" ht="15" customHeight="1" x14ac:dyDescent="0.15">
      <c r="B497" s="145" t="s">
        <v>123</v>
      </c>
      <c r="C497" s="147"/>
      <c r="D497" s="147"/>
      <c r="E497" s="146"/>
      <c r="F497" s="61">
        <f>SUM(F483:F496)</f>
        <v>797</v>
      </c>
      <c r="G497" s="119">
        <f>SUM(G483:G496)</f>
        <v>0.99999999999999989</v>
      </c>
      <c r="H497" s="62">
        <f>SUM(H483:H496)</f>
        <v>881</v>
      </c>
      <c r="I497" s="103">
        <f>SUM(I483:I496)</f>
        <v>1.0000000000000002</v>
      </c>
    </row>
    <row r="498" spans="2:16" ht="15" customHeight="1" x14ac:dyDescent="0.15"/>
    <row r="499" spans="2:16" ht="15" customHeight="1" x14ac:dyDescent="0.15"/>
    <row r="500" spans="2:16" ht="15" customHeight="1" x14ac:dyDescent="0.15"/>
    <row r="501" spans="2:16" ht="15" customHeight="1" x14ac:dyDescent="0.15"/>
    <row r="502" spans="2:16" ht="15" customHeight="1" x14ac:dyDescent="0.15"/>
    <row r="503" spans="2:16" ht="15" customHeight="1" x14ac:dyDescent="0.15"/>
    <row r="504" spans="2:16" ht="15" customHeight="1" x14ac:dyDescent="0.15"/>
    <row r="505" spans="2:16" ht="15" customHeight="1" x14ac:dyDescent="0.15"/>
    <row r="506" spans="2:16" ht="15" customHeight="1" x14ac:dyDescent="0.15"/>
    <row r="507" spans="2:16" ht="15" customHeight="1" x14ac:dyDescent="0.15"/>
    <row r="508" spans="2:16" ht="15" customHeight="1" x14ac:dyDescent="0.15"/>
    <row r="509" spans="2:16" ht="14.25" customHeight="1" x14ac:dyDescent="0.15"/>
    <row r="510" spans="2:16" ht="15" customHeight="1" x14ac:dyDescent="0.15">
      <c r="N510" s="14"/>
      <c r="O510" s="15"/>
      <c r="P510" s="14"/>
    </row>
    <row r="511" spans="2:16" ht="15" customHeight="1" x14ac:dyDescent="0.15"/>
    <row r="512" spans="2:16" ht="15" customHeight="1" x14ac:dyDescent="0.15"/>
    <row r="513" spans="1:16" ht="15" customHeight="1" x14ac:dyDescent="0.15">
      <c r="M513" s="1" t="s">
        <v>188</v>
      </c>
      <c r="N513" s="36">
        <f>F516</f>
        <v>0.74303405572755421</v>
      </c>
    </row>
    <row r="514" spans="1:16" ht="15" customHeight="1" x14ac:dyDescent="0.15">
      <c r="A514" s="1" t="s">
        <v>290</v>
      </c>
      <c r="M514" s="1" t="s">
        <v>189</v>
      </c>
      <c r="N514" s="36">
        <f>F517</f>
        <v>0.13622291021671826</v>
      </c>
    </row>
    <row r="515" spans="1:16" ht="15" customHeight="1" x14ac:dyDescent="0.15">
      <c r="B515" s="7"/>
      <c r="C515" s="12"/>
      <c r="D515" s="19"/>
      <c r="E515" s="145" t="s">
        <v>315</v>
      </c>
      <c r="F515" s="146"/>
      <c r="G515" s="151" t="s">
        <v>311</v>
      </c>
      <c r="H515" s="146"/>
      <c r="I515" s="145" t="s">
        <v>308</v>
      </c>
      <c r="J515" s="146"/>
      <c r="M515" s="1" t="s">
        <v>190</v>
      </c>
      <c r="N515" s="36">
        <f>F518</f>
        <v>0.11455108359133127</v>
      </c>
    </row>
    <row r="516" spans="1:16" ht="15" customHeight="1" x14ac:dyDescent="0.15">
      <c r="B516" s="7" t="s">
        <v>188</v>
      </c>
      <c r="C516" s="12"/>
      <c r="D516" s="19"/>
      <c r="E516" s="7">
        <v>240</v>
      </c>
      <c r="F516" s="74">
        <f>E516/E523</f>
        <v>0.74303405572755421</v>
      </c>
      <c r="G516" s="71">
        <v>265</v>
      </c>
      <c r="H516" s="70">
        <v>0.72</v>
      </c>
      <c r="I516" s="7">
        <v>249</v>
      </c>
      <c r="J516" s="70">
        <v>0.70099999999999996</v>
      </c>
      <c r="M516" s="1" t="s">
        <v>0</v>
      </c>
      <c r="N516" s="36">
        <f>F521</f>
        <v>6.1919504643962852E-3</v>
      </c>
    </row>
    <row r="517" spans="1:16" ht="15" customHeight="1" x14ac:dyDescent="0.15">
      <c r="B517" s="159" t="s">
        <v>189</v>
      </c>
      <c r="C517" s="160"/>
      <c r="D517" s="161"/>
      <c r="E517" s="7">
        <v>44</v>
      </c>
      <c r="F517" s="74">
        <f>E517/E523</f>
        <v>0.13622291021671826</v>
      </c>
      <c r="G517" s="79">
        <v>54</v>
      </c>
      <c r="H517" s="80">
        <v>0.14699999999999999</v>
      </c>
      <c r="I517" s="111" t="s">
        <v>164</v>
      </c>
      <c r="J517" s="73" t="s">
        <v>164</v>
      </c>
      <c r="M517" s="1" t="s">
        <v>324</v>
      </c>
      <c r="N517" s="36" t="str">
        <f>F522</f>
        <v>－</v>
      </c>
    </row>
    <row r="518" spans="1:16" ht="15" customHeight="1" x14ac:dyDescent="0.15">
      <c r="B518" s="20" t="s">
        <v>190</v>
      </c>
      <c r="C518" s="12"/>
      <c r="D518" s="19"/>
      <c r="E518" s="7">
        <v>37</v>
      </c>
      <c r="F518" s="74">
        <f>E518/E523</f>
        <v>0.11455108359133127</v>
      </c>
      <c r="G518" s="79">
        <v>45</v>
      </c>
      <c r="H518" s="80">
        <v>0.122</v>
      </c>
      <c r="I518" s="113" t="s">
        <v>164</v>
      </c>
      <c r="J518" s="73" t="s">
        <v>164</v>
      </c>
    </row>
    <row r="519" spans="1:16" ht="15" customHeight="1" x14ac:dyDescent="0.15">
      <c r="B519" s="29"/>
      <c r="C519" s="12" t="s">
        <v>191</v>
      </c>
      <c r="D519" s="19"/>
      <c r="E519" s="111" t="s">
        <v>164</v>
      </c>
      <c r="F519" s="92" t="s">
        <v>164</v>
      </c>
      <c r="G519" s="114" t="s">
        <v>164</v>
      </c>
      <c r="H519" s="73" t="s">
        <v>164</v>
      </c>
      <c r="I519" s="43">
        <v>29</v>
      </c>
      <c r="J519" s="73">
        <v>8.2000000000000003E-2</v>
      </c>
    </row>
    <row r="520" spans="1:16" ht="15" customHeight="1" x14ac:dyDescent="0.15">
      <c r="B520" s="30"/>
      <c r="C520" s="12" t="s">
        <v>192</v>
      </c>
      <c r="D520" s="19"/>
      <c r="E520" s="111" t="s">
        <v>164</v>
      </c>
      <c r="F520" s="92" t="s">
        <v>164</v>
      </c>
      <c r="G520" s="114" t="s">
        <v>164</v>
      </c>
      <c r="H520" s="73" t="s">
        <v>164</v>
      </c>
      <c r="I520" s="43">
        <v>23</v>
      </c>
      <c r="J520" s="73">
        <v>6.5000000000000002E-2</v>
      </c>
      <c r="N520" s="14"/>
      <c r="O520" s="15"/>
      <c r="P520" s="14"/>
    </row>
    <row r="521" spans="1:16" ht="15" customHeight="1" x14ac:dyDescent="0.15">
      <c r="B521" s="7" t="s">
        <v>136</v>
      </c>
      <c r="C521" s="12"/>
      <c r="D521" s="19"/>
      <c r="E521" s="7">
        <v>2</v>
      </c>
      <c r="F521" s="74">
        <f>E521/E523</f>
        <v>6.1919504643962852E-3</v>
      </c>
      <c r="G521" s="79">
        <v>4</v>
      </c>
      <c r="H521" s="80">
        <v>1.0999999999999999E-2</v>
      </c>
      <c r="I521" s="113" t="s">
        <v>164</v>
      </c>
      <c r="J521" s="73" t="s">
        <v>164</v>
      </c>
      <c r="N521" s="14"/>
      <c r="O521" s="15"/>
      <c r="P521" s="14"/>
    </row>
    <row r="522" spans="1:16" ht="15" customHeight="1" x14ac:dyDescent="0.15">
      <c r="B522" s="7" t="s">
        <v>72</v>
      </c>
      <c r="C522" s="12"/>
      <c r="D522" s="19"/>
      <c r="E522" s="111" t="s">
        <v>164</v>
      </c>
      <c r="F522" s="92" t="s">
        <v>164</v>
      </c>
      <c r="G522" s="72" t="s">
        <v>164</v>
      </c>
      <c r="H522" s="73" t="s">
        <v>164</v>
      </c>
      <c r="I522" s="7">
        <v>54</v>
      </c>
      <c r="J522" s="70">
        <v>0.152</v>
      </c>
      <c r="N522" s="14"/>
      <c r="O522" s="15"/>
      <c r="P522" s="14"/>
    </row>
    <row r="523" spans="1:16" ht="15" customHeight="1" x14ac:dyDescent="0.15">
      <c r="B523" s="39"/>
      <c r="C523" s="40"/>
      <c r="D523" s="40"/>
      <c r="E523" s="61">
        <f>SUM(E516:E522)</f>
        <v>323</v>
      </c>
      <c r="F523" s="120">
        <f>SUM(F516:F522)</f>
        <v>1</v>
      </c>
      <c r="G523" s="121">
        <f>SUM(G516:G522)</f>
        <v>368</v>
      </c>
      <c r="H523" s="122">
        <f>SUM(H516:H522)</f>
        <v>1</v>
      </c>
      <c r="I523" s="123">
        <f t="shared" ref="I523:J523" si="26">SUM(I516:I522)</f>
        <v>355</v>
      </c>
      <c r="J523" s="103">
        <f t="shared" si="26"/>
        <v>0.99999999999999989</v>
      </c>
      <c r="N523" s="14"/>
      <c r="O523" s="15"/>
      <c r="P523" s="14"/>
    </row>
    <row r="524" spans="1:16" ht="15" customHeight="1" x14ac:dyDescent="0.15">
      <c r="N524" s="14"/>
      <c r="O524" s="15"/>
      <c r="P524" s="14"/>
    </row>
    <row r="525" spans="1:16" ht="15" customHeight="1" x14ac:dyDescent="0.15">
      <c r="N525" s="14"/>
      <c r="O525" s="15"/>
      <c r="P525" s="14"/>
    </row>
    <row r="526" spans="1:16" ht="15" customHeight="1" x14ac:dyDescent="0.15">
      <c r="N526" s="14"/>
      <c r="O526" s="15"/>
      <c r="P526" s="14"/>
    </row>
    <row r="527" spans="1:16" ht="15" customHeight="1" x14ac:dyDescent="0.15">
      <c r="N527" s="14"/>
      <c r="O527" s="15"/>
      <c r="P527" s="14"/>
    </row>
    <row r="528" spans="1:16" ht="15" customHeight="1" x14ac:dyDescent="0.15">
      <c r="N528" s="14"/>
      <c r="O528" s="15"/>
      <c r="P528" s="14"/>
    </row>
    <row r="529" spans="1:16" ht="15" customHeight="1" x14ac:dyDescent="0.15">
      <c r="N529" s="14"/>
      <c r="O529" s="15"/>
      <c r="P529" s="14"/>
    </row>
    <row r="530" spans="1:16" ht="15" customHeight="1" x14ac:dyDescent="0.15">
      <c r="N530" s="14"/>
      <c r="O530" s="15"/>
      <c r="P530" s="14"/>
    </row>
    <row r="531" spans="1:16" ht="15" customHeight="1" x14ac:dyDescent="0.15">
      <c r="N531" s="14"/>
      <c r="O531" s="15"/>
      <c r="P531" s="14"/>
    </row>
    <row r="532" spans="1:16" ht="15" customHeight="1" x14ac:dyDescent="0.15"/>
    <row r="533" spans="1:16" ht="15" customHeight="1" x14ac:dyDescent="0.15"/>
    <row r="534" spans="1:16" ht="15" customHeight="1" x14ac:dyDescent="0.15"/>
    <row r="535" spans="1:16" ht="15" customHeight="1" x14ac:dyDescent="0.15"/>
    <row r="536" spans="1:16" ht="15" customHeight="1" x14ac:dyDescent="0.15"/>
    <row r="537" spans="1:16" ht="15" customHeight="1" x14ac:dyDescent="0.15">
      <c r="A537" s="1" t="s">
        <v>291</v>
      </c>
    </row>
    <row r="538" spans="1:16" ht="15" customHeight="1" x14ac:dyDescent="0.15">
      <c r="B538" s="145"/>
      <c r="C538" s="147"/>
      <c r="D538" s="147"/>
      <c r="E538" s="146"/>
      <c r="F538" s="145" t="s">
        <v>315</v>
      </c>
      <c r="G538" s="146"/>
      <c r="H538" s="151" t="s">
        <v>310</v>
      </c>
      <c r="I538" s="146"/>
      <c r="J538" s="145" t="s">
        <v>308</v>
      </c>
      <c r="K538" s="146"/>
    </row>
    <row r="539" spans="1:16" ht="15" customHeight="1" x14ac:dyDescent="0.15">
      <c r="B539" s="134" t="s">
        <v>87</v>
      </c>
      <c r="C539" s="135"/>
      <c r="D539" s="135"/>
      <c r="E539" s="136"/>
      <c r="F539" s="7">
        <v>22</v>
      </c>
      <c r="G539" s="74">
        <f>F539/F545</f>
        <v>0.32835820895522388</v>
      </c>
      <c r="H539" s="71">
        <v>44</v>
      </c>
      <c r="I539" s="70">
        <v>0.45800000000000002</v>
      </c>
      <c r="J539" s="7">
        <v>28</v>
      </c>
      <c r="K539" s="70">
        <f>J539/J545</f>
        <v>0.53846153846153844</v>
      </c>
    </row>
    <row r="540" spans="1:16" ht="15" customHeight="1" x14ac:dyDescent="0.15">
      <c r="B540" s="140" t="s">
        <v>195</v>
      </c>
      <c r="C540" s="141"/>
      <c r="D540" s="141"/>
      <c r="E540" s="142"/>
      <c r="F540" s="7">
        <v>21</v>
      </c>
      <c r="G540" s="74">
        <f>F540/F545</f>
        <v>0.31343283582089554</v>
      </c>
      <c r="H540" s="71">
        <v>26</v>
      </c>
      <c r="I540" s="70">
        <v>0.27100000000000002</v>
      </c>
      <c r="J540" s="64">
        <v>8</v>
      </c>
      <c r="K540" s="70">
        <f>J540/J545</f>
        <v>0.15384615384615385</v>
      </c>
    </row>
    <row r="541" spans="1:16" ht="15" customHeight="1" x14ac:dyDescent="0.15">
      <c r="B541" s="134" t="s">
        <v>193</v>
      </c>
      <c r="C541" s="135"/>
      <c r="D541" s="135"/>
      <c r="E541" s="136"/>
      <c r="F541" s="64">
        <v>11</v>
      </c>
      <c r="G541" s="74">
        <f>F541/F545</f>
        <v>0.16417910447761194</v>
      </c>
      <c r="H541" s="91">
        <v>5</v>
      </c>
      <c r="I541" s="93">
        <v>5.1999999999999998E-2</v>
      </c>
      <c r="J541" s="39">
        <v>5</v>
      </c>
      <c r="K541" s="80">
        <f>J541/J545</f>
        <v>9.6153846153846159E-2</v>
      </c>
    </row>
    <row r="542" spans="1:16" ht="15" customHeight="1" x14ac:dyDescent="0.15">
      <c r="B542" s="134" t="s">
        <v>194</v>
      </c>
      <c r="C542" s="135"/>
      <c r="D542" s="135"/>
      <c r="E542" s="136"/>
      <c r="F542" s="64">
        <v>5</v>
      </c>
      <c r="G542" s="74">
        <f>F542/F545</f>
        <v>7.4626865671641784E-2</v>
      </c>
      <c r="H542" s="91">
        <v>10</v>
      </c>
      <c r="I542" s="93">
        <v>0.104</v>
      </c>
      <c r="J542" s="39">
        <v>4</v>
      </c>
      <c r="K542" s="80">
        <f>J542/J545</f>
        <v>7.6923076923076927E-2</v>
      </c>
    </row>
    <row r="543" spans="1:16" ht="15" customHeight="1" x14ac:dyDescent="0.15">
      <c r="B543" s="134" t="s">
        <v>81</v>
      </c>
      <c r="C543" s="135"/>
      <c r="D543" s="135"/>
      <c r="E543" s="136"/>
      <c r="F543" s="64">
        <v>8</v>
      </c>
      <c r="G543" s="74">
        <f>F543/F545</f>
        <v>0.11940298507462686</v>
      </c>
      <c r="H543" s="91">
        <v>11</v>
      </c>
      <c r="I543" s="70">
        <v>0.115</v>
      </c>
      <c r="J543" s="7">
        <v>7</v>
      </c>
      <c r="K543" s="70">
        <f>J543/J545</f>
        <v>0.13461538461538461</v>
      </c>
    </row>
    <row r="544" spans="1:16" ht="15" customHeight="1" x14ac:dyDescent="0.15">
      <c r="B544" s="134" t="s">
        <v>72</v>
      </c>
      <c r="C544" s="135"/>
      <c r="D544" s="135"/>
      <c r="E544" s="136"/>
      <c r="F544" s="111" t="s">
        <v>164</v>
      </c>
      <c r="G544" s="92" t="s">
        <v>164</v>
      </c>
      <c r="H544" s="94" t="s">
        <v>164</v>
      </c>
      <c r="I544" s="95" t="s">
        <v>164</v>
      </c>
      <c r="J544" s="96">
        <v>0</v>
      </c>
      <c r="K544" s="97">
        <f>J544/J545</f>
        <v>0</v>
      </c>
    </row>
    <row r="545" spans="1:14" ht="15" customHeight="1" x14ac:dyDescent="0.15">
      <c r="B545" s="145" t="s">
        <v>275</v>
      </c>
      <c r="C545" s="147"/>
      <c r="D545" s="147"/>
      <c r="E545" s="146"/>
      <c r="F545" s="116">
        <f t="shared" ref="F545:K545" si="27">SUM(F539:F544)</f>
        <v>67</v>
      </c>
      <c r="G545" s="119">
        <f>SUM(G539:G544)</f>
        <v>1</v>
      </c>
      <c r="H545" s="127">
        <f t="shared" si="27"/>
        <v>96</v>
      </c>
      <c r="I545" s="103">
        <f t="shared" si="27"/>
        <v>1.0000000000000002</v>
      </c>
      <c r="J545" s="116">
        <f t="shared" si="27"/>
        <v>52</v>
      </c>
      <c r="K545" s="128">
        <f t="shared" si="27"/>
        <v>1</v>
      </c>
    </row>
    <row r="546" spans="1:14" ht="15" customHeight="1" x14ac:dyDescent="0.15">
      <c r="B546" s="24"/>
      <c r="C546" s="24"/>
      <c r="D546" s="24"/>
      <c r="E546" s="24"/>
      <c r="F546" s="16"/>
      <c r="G546" s="17"/>
      <c r="H546" s="16"/>
      <c r="I546" s="17"/>
      <c r="J546" s="16"/>
      <c r="K546" s="6"/>
    </row>
    <row r="547" spans="1:14" ht="15" customHeight="1" x14ac:dyDescent="0.15">
      <c r="B547" s="24"/>
      <c r="C547" s="24"/>
      <c r="D547" s="24"/>
      <c r="E547" s="24"/>
      <c r="F547" s="16"/>
      <c r="G547" s="17"/>
      <c r="H547" s="16"/>
      <c r="I547" s="17"/>
      <c r="J547" s="16"/>
      <c r="K547" s="6"/>
    </row>
    <row r="548" spans="1:14" ht="15" customHeight="1" x14ac:dyDescent="0.15">
      <c r="B548" s="24"/>
      <c r="C548" s="24"/>
      <c r="D548" s="24"/>
      <c r="E548" s="24"/>
      <c r="F548" s="16"/>
      <c r="G548" s="17"/>
      <c r="H548" s="16"/>
      <c r="I548" s="17"/>
      <c r="J548" s="16"/>
      <c r="K548" s="6"/>
    </row>
    <row r="549" spans="1:14" ht="15" customHeight="1" x14ac:dyDescent="0.15">
      <c r="B549" s="24"/>
      <c r="C549" s="24"/>
      <c r="D549" s="24"/>
      <c r="E549" s="24"/>
      <c r="F549" s="16"/>
      <c r="G549" s="17"/>
      <c r="H549" s="16"/>
      <c r="I549" s="17"/>
      <c r="J549" s="16"/>
      <c r="K549" s="6"/>
    </row>
    <row r="550" spans="1:14" ht="15" customHeight="1" x14ac:dyDescent="0.15">
      <c r="B550" s="24"/>
      <c r="C550" s="24"/>
      <c r="D550" s="24"/>
      <c r="E550" s="24"/>
      <c r="F550" s="16"/>
      <c r="G550" s="17"/>
      <c r="H550" s="16"/>
      <c r="I550" s="17"/>
      <c r="J550" s="16"/>
      <c r="K550" s="6"/>
    </row>
    <row r="551" spans="1:14" ht="15" customHeight="1" x14ac:dyDescent="0.15">
      <c r="B551" s="24"/>
      <c r="C551" s="24"/>
      <c r="D551" s="24"/>
      <c r="E551" s="24"/>
      <c r="F551" s="16"/>
      <c r="G551" s="17"/>
      <c r="H551" s="16"/>
      <c r="I551" s="17"/>
      <c r="J551" s="16"/>
      <c r="K551" s="6"/>
    </row>
    <row r="552" spans="1:14" ht="15" customHeight="1" x14ac:dyDescent="0.15">
      <c r="B552" s="24"/>
      <c r="C552" s="24"/>
      <c r="D552" s="24"/>
      <c r="E552" s="24"/>
      <c r="F552" s="16"/>
      <c r="G552" s="17"/>
      <c r="H552" s="16"/>
      <c r="I552" s="17"/>
      <c r="J552" s="16"/>
      <c r="K552" s="6"/>
    </row>
    <row r="553" spans="1:14" ht="15" customHeight="1" x14ac:dyDescent="0.15">
      <c r="B553" s="24"/>
      <c r="C553" s="24"/>
      <c r="D553" s="24"/>
      <c r="E553" s="24"/>
      <c r="F553" s="16"/>
      <c r="G553" s="17"/>
      <c r="H553" s="16"/>
      <c r="I553" s="17"/>
      <c r="J553" s="16"/>
      <c r="K553" s="6"/>
    </row>
    <row r="554" spans="1:14" ht="15" customHeight="1" x14ac:dyDescent="0.15">
      <c r="B554" s="24"/>
      <c r="C554" s="24"/>
      <c r="D554" s="24"/>
      <c r="E554" s="24"/>
      <c r="F554" s="16"/>
      <c r="G554" s="17"/>
      <c r="H554" s="16"/>
      <c r="I554" s="17"/>
      <c r="J554" s="16"/>
      <c r="K554" s="6"/>
      <c r="M554" s="15"/>
      <c r="N554" s="14"/>
    </row>
    <row r="555" spans="1:14" ht="15" customHeight="1" x14ac:dyDescent="0.15">
      <c r="B555" s="15"/>
      <c r="C555" s="15"/>
      <c r="D555" s="15"/>
      <c r="E555" s="15"/>
      <c r="F555" s="16"/>
      <c r="G555" s="17"/>
      <c r="H555" s="16"/>
      <c r="I555" s="17"/>
      <c r="J555" s="16"/>
      <c r="K555" s="6"/>
      <c r="M555" s="15"/>
      <c r="N555" s="14"/>
    </row>
    <row r="556" spans="1:14" ht="15" customHeight="1" x14ac:dyDescent="0.15">
      <c r="B556" s="15"/>
      <c r="C556" s="15"/>
      <c r="D556" s="15"/>
      <c r="E556" s="15"/>
      <c r="F556" s="16"/>
      <c r="G556" s="17"/>
      <c r="H556" s="16"/>
      <c r="I556" s="17"/>
      <c r="J556" s="16"/>
      <c r="K556" s="6"/>
      <c r="M556" s="15"/>
      <c r="N556" s="14"/>
    </row>
    <row r="557" spans="1:14" ht="15" customHeight="1" x14ac:dyDescent="0.15">
      <c r="A557" s="1" t="s">
        <v>196</v>
      </c>
      <c r="B557" s="15"/>
      <c r="C557" s="15"/>
      <c r="D557" s="15"/>
      <c r="E557" s="15"/>
      <c r="F557" s="15"/>
      <c r="G557" s="15"/>
      <c r="H557" s="15"/>
      <c r="I557" s="15"/>
      <c r="J557" s="15"/>
      <c r="K557" s="15"/>
      <c r="M557" s="15"/>
      <c r="N557" s="14"/>
    </row>
    <row r="558" spans="1:14" ht="15" customHeight="1" x14ac:dyDescent="0.15">
      <c r="B558" s="145"/>
      <c r="C558" s="147"/>
      <c r="D558" s="147"/>
      <c r="E558" s="146"/>
      <c r="F558" s="145" t="s">
        <v>315</v>
      </c>
      <c r="G558" s="146"/>
      <c r="H558" s="145" t="s">
        <v>88</v>
      </c>
      <c r="I558" s="146"/>
      <c r="L558" s="14"/>
      <c r="M558" s="15"/>
      <c r="N558" s="14"/>
    </row>
    <row r="559" spans="1:14" ht="15" customHeight="1" x14ac:dyDescent="0.15">
      <c r="B559" s="140" t="s">
        <v>43</v>
      </c>
      <c r="C559" s="141"/>
      <c r="D559" s="141"/>
      <c r="E559" s="142"/>
      <c r="F559" s="7">
        <v>169</v>
      </c>
      <c r="G559" s="70">
        <f>F559/F564</f>
        <v>0.52647975077881615</v>
      </c>
      <c r="H559" s="7">
        <v>178</v>
      </c>
      <c r="I559" s="70">
        <f>H559/H564</f>
        <v>0.4903581267217631</v>
      </c>
      <c r="L559" s="14"/>
      <c r="M559" s="15"/>
      <c r="N559" s="14"/>
    </row>
    <row r="560" spans="1:14" ht="15" customHeight="1" x14ac:dyDescent="0.15">
      <c r="B560" s="140" t="s">
        <v>44</v>
      </c>
      <c r="C560" s="141"/>
      <c r="D560" s="141"/>
      <c r="E560" s="142"/>
      <c r="F560" s="7">
        <v>72</v>
      </c>
      <c r="G560" s="70">
        <f>F560/F564</f>
        <v>0.22429906542056074</v>
      </c>
      <c r="H560" s="7">
        <v>85</v>
      </c>
      <c r="I560" s="70">
        <f>H560/H564</f>
        <v>0.23415977961432508</v>
      </c>
      <c r="L560" s="14"/>
      <c r="M560" s="15"/>
      <c r="N560" s="14"/>
    </row>
    <row r="561" spans="1:14" ht="15" customHeight="1" x14ac:dyDescent="0.15">
      <c r="B561" s="140" t="s">
        <v>45</v>
      </c>
      <c r="C561" s="141"/>
      <c r="D561" s="141"/>
      <c r="E561" s="142"/>
      <c r="F561" s="7">
        <v>40</v>
      </c>
      <c r="G561" s="70">
        <f>F561/F564</f>
        <v>0.12461059190031153</v>
      </c>
      <c r="H561" s="7">
        <v>39</v>
      </c>
      <c r="I561" s="70">
        <f>H561/H564</f>
        <v>0.10743801652892562</v>
      </c>
      <c r="L561" s="14"/>
    </row>
    <row r="562" spans="1:14" ht="15" customHeight="1" x14ac:dyDescent="0.15">
      <c r="B562" s="140" t="s">
        <v>136</v>
      </c>
      <c r="C562" s="141"/>
      <c r="D562" s="141"/>
      <c r="E562" s="142"/>
      <c r="F562" s="7">
        <v>1</v>
      </c>
      <c r="G562" s="70">
        <f>F562/F564</f>
        <v>3.1152647975077881E-3</v>
      </c>
      <c r="H562" s="7">
        <v>2</v>
      </c>
      <c r="I562" s="70">
        <f>H562/H564</f>
        <v>5.5096418732782371E-3</v>
      </c>
      <c r="L562" s="14"/>
    </row>
    <row r="563" spans="1:14" ht="15" customHeight="1" x14ac:dyDescent="0.15">
      <c r="B563" s="140" t="s">
        <v>4</v>
      </c>
      <c r="C563" s="141"/>
      <c r="D563" s="141"/>
      <c r="E563" s="142"/>
      <c r="F563" s="7">
        <v>39</v>
      </c>
      <c r="G563" s="70">
        <f>F563/F564</f>
        <v>0.12149532710280374</v>
      </c>
      <c r="H563" s="7">
        <v>59</v>
      </c>
      <c r="I563" s="70">
        <f>H563/H564</f>
        <v>0.16253443526170799</v>
      </c>
      <c r="L563" s="14"/>
    </row>
    <row r="564" spans="1:14" ht="15" customHeight="1" x14ac:dyDescent="0.15">
      <c r="B564" s="145" t="s">
        <v>60</v>
      </c>
      <c r="C564" s="147"/>
      <c r="D564" s="147"/>
      <c r="E564" s="146"/>
      <c r="F564" s="116">
        <f>SUM(F559:F563)</f>
        <v>321</v>
      </c>
      <c r="G564" s="103">
        <f>SUM(G559:G563)</f>
        <v>1</v>
      </c>
      <c r="H564" s="116">
        <f>SUM(H559:H563)</f>
        <v>363</v>
      </c>
      <c r="I564" s="103">
        <f>SUM(I559:I563)</f>
        <v>1</v>
      </c>
      <c r="L564" s="14"/>
    </row>
    <row r="565" spans="1:14" ht="15" customHeight="1" x14ac:dyDescent="0.15"/>
    <row r="566" spans="1:14" ht="15" customHeight="1" x14ac:dyDescent="0.15"/>
    <row r="567" spans="1:14" ht="15" customHeight="1" x14ac:dyDescent="0.15"/>
    <row r="568" spans="1:14" ht="15" customHeight="1" x14ac:dyDescent="0.15"/>
    <row r="569" spans="1:14" ht="15" customHeight="1" x14ac:dyDescent="0.15"/>
    <row r="570" spans="1:14" ht="15" customHeight="1" x14ac:dyDescent="0.15"/>
    <row r="571" spans="1:14" ht="15" customHeight="1" x14ac:dyDescent="0.15"/>
    <row r="572" spans="1:14" ht="15" customHeight="1" x14ac:dyDescent="0.15">
      <c r="M572" s="1" t="s">
        <v>198</v>
      </c>
      <c r="N572" s="133">
        <v>94</v>
      </c>
    </row>
    <row r="573" spans="1:14" ht="15" customHeight="1" x14ac:dyDescent="0.15">
      <c r="M573" s="1" t="s">
        <v>199</v>
      </c>
      <c r="N573" s="133">
        <v>28</v>
      </c>
    </row>
    <row r="574" spans="1:14" ht="15" customHeight="1" x14ac:dyDescent="0.15">
      <c r="A574" s="1" t="s">
        <v>197</v>
      </c>
      <c r="M574" s="1" t="s">
        <v>200</v>
      </c>
      <c r="N574" s="133">
        <v>23</v>
      </c>
    </row>
    <row r="575" spans="1:14" ht="15" customHeight="1" x14ac:dyDescent="0.15">
      <c r="B575" s="145"/>
      <c r="C575" s="146"/>
      <c r="D575" s="145" t="s">
        <v>318</v>
      </c>
      <c r="E575" s="146"/>
      <c r="F575" s="148" t="s">
        <v>310</v>
      </c>
      <c r="G575" s="149"/>
      <c r="H575" s="149" t="s">
        <v>89</v>
      </c>
      <c r="I575" s="149"/>
      <c r="M575" s="1" t="s">
        <v>7</v>
      </c>
      <c r="N575" s="133">
        <v>22</v>
      </c>
    </row>
    <row r="576" spans="1:14" ht="15" customHeight="1" x14ac:dyDescent="0.15">
      <c r="B576" s="143" t="s">
        <v>198</v>
      </c>
      <c r="C576" s="144"/>
      <c r="D576" s="7">
        <v>94</v>
      </c>
      <c r="E576" s="78">
        <f>D576/D597</f>
        <v>0.28923076923076924</v>
      </c>
      <c r="F576" s="98">
        <v>108</v>
      </c>
      <c r="G576" s="99">
        <f>F576/F597</f>
        <v>0.29268292682926828</v>
      </c>
      <c r="H576" s="100">
        <v>103</v>
      </c>
      <c r="I576" s="99">
        <f>H576/H597</f>
        <v>0.29014084507042254</v>
      </c>
      <c r="M576" s="1" t="s">
        <v>201</v>
      </c>
      <c r="N576" s="133">
        <v>19</v>
      </c>
    </row>
    <row r="577" spans="2:14" ht="15" customHeight="1" x14ac:dyDescent="0.15">
      <c r="B577" s="137" t="s">
        <v>199</v>
      </c>
      <c r="C577" s="139"/>
      <c r="D577" s="7">
        <v>28</v>
      </c>
      <c r="E577" s="78">
        <f>D577/D597</f>
        <v>8.615384615384615E-2</v>
      </c>
      <c r="F577" s="98">
        <v>36</v>
      </c>
      <c r="G577" s="99">
        <f>F577/F597</f>
        <v>9.7560975609756101E-2</v>
      </c>
      <c r="H577" s="100">
        <v>33</v>
      </c>
      <c r="I577" s="99">
        <f>H577/H597</f>
        <v>9.295774647887324E-2</v>
      </c>
      <c r="M577" s="1" t="s">
        <v>12</v>
      </c>
      <c r="N577" s="133">
        <v>18</v>
      </c>
    </row>
    <row r="578" spans="2:14" ht="15" customHeight="1" x14ac:dyDescent="0.15">
      <c r="B578" s="137" t="s">
        <v>200</v>
      </c>
      <c r="C578" s="139"/>
      <c r="D578" s="7">
        <v>23</v>
      </c>
      <c r="E578" s="78">
        <f>D578/D597</f>
        <v>7.0769230769230765E-2</v>
      </c>
      <c r="F578" s="98">
        <v>19</v>
      </c>
      <c r="G578" s="99">
        <f>F578/F597</f>
        <v>5.1490514905149054E-2</v>
      </c>
      <c r="H578" s="100">
        <v>20</v>
      </c>
      <c r="I578" s="99">
        <f>H578/H597</f>
        <v>5.6338028169014086E-2</v>
      </c>
      <c r="M578" s="1" t="s">
        <v>11</v>
      </c>
      <c r="N578" s="133">
        <v>18</v>
      </c>
    </row>
    <row r="579" spans="2:14" ht="15" customHeight="1" x14ac:dyDescent="0.15">
      <c r="B579" s="137" t="s">
        <v>203</v>
      </c>
      <c r="C579" s="139"/>
      <c r="D579" s="7">
        <v>22</v>
      </c>
      <c r="E579" s="78">
        <f>D579/D597</f>
        <v>6.7692307692307691E-2</v>
      </c>
      <c r="F579" s="101">
        <v>22</v>
      </c>
      <c r="G579" s="99">
        <f>F579/F597</f>
        <v>5.9620596205962058E-2</v>
      </c>
      <c r="H579" s="102">
        <v>16</v>
      </c>
      <c r="I579" s="99">
        <f>H579/H597</f>
        <v>4.507042253521127E-2</v>
      </c>
      <c r="M579" s="1" t="s">
        <v>9</v>
      </c>
      <c r="N579" s="133">
        <v>12</v>
      </c>
    </row>
    <row r="580" spans="2:14" ht="15" customHeight="1" x14ac:dyDescent="0.15">
      <c r="B580" s="143" t="s">
        <v>201</v>
      </c>
      <c r="C580" s="144"/>
      <c r="D580" s="7">
        <v>19</v>
      </c>
      <c r="E580" s="78">
        <f>D580/D597</f>
        <v>5.8461538461538461E-2</v>
      </c>
      <c r="F580" s="98">
        <v>15</v>
      </c>
      <c r="G580" s="99">
        <f>F580/F597</f>
        <v>4.065040650406504E-2</v>
      </c>
      <c r="H580" s="100">
        <v>17</v>
      </c>
      <c r="I580" s="99">
        <f>H580/H597</f>
        <v>4.788732394366197E-2</v>
      </c>
      <c r="M580" s="1" t="s">
        <v>207</v>
      </c>
      <c r="N580" s="133">
        <v>12</v>
      </c>
    </row>
    <row r="581" spans="2:14" ht="15" customHeight="1" x14ac:dyDescent="0.15">
      <c r="B581" s="137" t="s">
        <v>202</v>
      </c>
      <c r="C581" s="139"/>
      <c r="D581" s="7">
        <v>18</v>
      </c>
      <c r="E581" s="78">
        <f>D581/D597</f>
        <v>5.5384615384615386E-2</v>
      </c>
      <c r="F581" s="101">
        <v>30</v>
      </c>
      <c r="G581" s="99">
        <f>F581/F597</f>
        <v>8.1300813008130079E-2</v>
      </c>
      <c r="H581" s="102">
        <v>16</v>
      </c>
      <c r="I581" s="99">
        <f>H581/H597</f>
        <v>4.507042253521127E-2</v>
      </c>
      <c r="M581" s="1" t="s">
        <v>6</v>
      </c>
      <c r="N581" s="133">
        <v>11</v>
      </c>
    </row>
    <row r="582" spans="2:14" ht="15" customHeight="1" x14ac:dyDescent="0.15">
      <c r="B582" s="143" t="s">
        <v>205</v>
      </c>
      <c r="C582" s="144"/>
      <c r="D582" s="7">
        <v>18</v>
      </c>
      <c r="E582" s="78">
        <f>D582/D597</f>
        <v>5.5384615384615386E-2</v>
      </c>
      <c r="F582" s="98">
        <v>13</v>
      </c>
      <c r="G582" s="99">
        <f>F582/F597</f>
        <v>3.5230352303523033E-2</v>
      </c>
      <c r="H582" s="100">
        <v>13</v>
      </c>
      <c r="I582" s="99">
        <f>H582/H597</f>
        <v>3.6619718309859155E-2</v>
      </c>
      <c r="M582" s="1" t="s">
        <v>204</v>
      </c>
      <c r="N582" s="133">
        <v>10</v>
      </c>
    </row>
    <row r="583" spans="2:14" ht="15" customHeight="1" x14ac:dyDescent="0.15">
      <c r="B583" s="137" t="s">
        <v>209</v>
      </c>
      <c r="C583" s="139"/>
      <c r="D583" s="7">
        <v>12</v>
      </c>
      <c r="E583" s="78">
        <f>D583/D597</f>
        <v>3.6923076923076927E-2</v>
      </c>
      <c r="F583" s="98">
        <v>6</v>
      </c>
      <c r="G583" s="99">
        <f>F583/F597</f>
        <v>1.6260162601626018E-2</v>
      </c>
      <c r="H583" s="100">
        <v>10</v>
      </c>
      <c r="I583" s="99">
        <f>H583/H597</f>
        <v>2.8169014084507043E-2</v>
      </c>
      <c r="M583" s="1" t="s">
        <v>206</v>
      </c>
      <c r="N583" s="133">
        <v>7</v>
      </c>
    </row>
    <row r="584" spans="2:14" ht="15" customHeight="1" x14ac:dyDescent="0.15">
      <c r="B584" s="137" t="s">
        <v>207</v>
      </c>
      <c r="C584" s="139"/>
      <c r="D584" s="7">
        <v>12</v>
      </c>
      <c r="E584" s="78">
        <f>D584/D597</f>
        <v>3.6923076923076927E-2</v>
      </c>
      <c r="F584" s="98">
        <v>13</v>
      </c>
      <c r="G584" s="99">
        <f>F584/F597</f>
        <v>3.5230352303523033E-2</v>
      </c>
      <c r="H584" s="100">
        <v>11</v>
      </c>
      <c r="I584" s="99">
        <f>H584/H597</f>
        <v>3.0985915492957747E-2</v>
      </c>
      <c r="M584" s="1" t="s">
        <v>10</v>
      </c>
      <c r="N584" s="133">
        <v>7</v>
      </c>
    </row>
    <row r="585" spans="2:14" ht="15" customHeight="1" x14ac:dyDescent="0.15">
      <c r="B585" s="137" t="s">
        <v>213</v>
      </c>
      <c r="C585" s="139"/>
      <c r="D585" s="7">
        <v>11</v>
      </c>
      <c r="E585" s="78">
        <f>D585/D597</f>
        <v>3.3846153846153845E-2</v>
      </c>
      <c r="F585" s="98">
        <v>8</v>
      </c>
      <c r="G585" s="99">
        <f>F585/F597</f>
        <v>2.1680216802168022E-2</v>
      </c>
      <c r="H585" s="100">
        <v>6</v>
      </c>
      <c r="I585" s="99">
        <f>H585/H597</f>
        <v>1.6901408450704224E-2</v>
      </c>
      <c r="M585" s="1" t="s">
        <v>8</v>
      </c>
      <c r="N585" s="133">
        <v>6</v>
      </c>
    </row>
    <row r="586" spans="2:14" ht="15" customHeight="1" x14ac:dyDescent="0.15">
      <c r="B586" s="137" t="s">
        <v>204</v>
      </c>
      <c r="C586" s="139"/>
      <c r="D586" s="7">
        <v>10</v>
      </c>
      <c r="E586" s="78">
        <f>D586/D597</f>
        <v>3.0769230769230771E-2</v>
      </c>
      <c r="F586" s="101">
        <v>18</v>
      </c>
      <c r="G586" s="99">
        <f>F586/F597</f>
        <v>4.878048780487805E-2</v>
      </c>
      <c r="H586" s="102">
        <v>15</v>
      </c>
      <c r="I586" s="99">
        <f>H586/H597</f>
        <v>4.2253521126760563E-2</v>
      </c>
      <c r="M586" s="1" t="s">
        <v>5</v>
      </c>
      <c r="N586" s="133">
        <v>5</v>
      </c>
    </row>
    <row r="587" spans="2:14" ht="15" customHeight="1" x14ac:dyDescent="0.15">
      <c r="B587" s="143" t="s">
        <v>206</v>
      </c>
      <c r="C587" s="144"/>
      <c r="D587" s="7">
        <v>7</v>
      </c>
      <c r="E587" s="78">
        <f>D587/D597</f>
        <v>2.1538461538461538E-2</v>
      </c>
      <c r="F587" s="98">
        <v>7</v>
      </c>
      <c r="G587" s="99">
        <f>F587/F597</f>
        <v>1.8970189701897018E-2</v>
      </c>
      <c r="H587" s="100">
        <v>11</v>
      </c>
      <c r="I587" s="99">
        <f>H587/H597</f>
        <v>3.0985915492957747E-2</v>
      </c>
      <c r="M587" s="1" t="s">
        <v>208</v>
      </c>
      <c r="N587" s="133">
        <v>4</v>
      </c>
    </row>
    <row r="588" spans="2:14" ht="15" customHeight="1" x14ac:dyDescent="0.15">
      <c r="B588" s="137" t="s">
        <v>211</v>
      </c>
      <c r="C588" s="139"/>
      <c r="D588" s="7">
        <v>7</v>
      </c>
      <c r="E588" s="78">
        <f>D588/D597</f>
        <v>2.1538461538461538E-2</v>
      </c>
      <c r="F588" s="98">
        <v>5</v>
      </c>
      <c r="G588" s="99">
        <f>F588/F597</f>
        <v>1.3550135501355014E-2</v>
      </c>
      <c r="H588" s="100">
        <v>9</v>
      </c>
      <c r="I588" s="99">
        <f>H588/H597</f>
        <v>2.5352112676056339E-2</v>
      </c>
      <c r="M588" s="1" t="s">
        <v>212</v>
      </c>
      <c r="N588" s="133">
        <v>3</v>
      </c>
    </row>
    <row r="589" spans="2:14" ht="15" customHeight="1" x14ac:dyDescent="0.15">
      <c r="B589" s="137" t="s">
        <v>210</v>
      </c>
      <c r="C589" s="139"/>
      <c r="D589" s="7">
        <v>6</v>
      </c>
      <c r="E589" s="78">
        <f>D589/D597</f>
        <v>1.8461538461538463E-2</v>
      </c>
      <c r="F589" s="98">
        <v>5</v>
      </c>
      <c r="G589" s="99">
        <f>F589/F597</f>
        <v>1.3550135501355014E-2</v>
      </c>
      <c r="H589" s="100">
        <v>10</v>
      </c>
      <c r="I589" s="99">
        <f>H589/H597</f>
        <v>2.8169014084507043E-2</v>
      </c>
      <c r="M589" s="1" t="s">
        <v>216</v>
      </c>
      <c r="N589" s="133">
        <v>3</v>
      </c>
    </row>
    <row r="590" spans="2:14" ht="15" customHeight="1" x14ac:dyDescent="0.15">
      <c r="B590" s="137" t="s">
        <v>214</v>
      </c>
      <c r="C590" s="139"/>
      <c r="D590" s="7">
        <v>5</v>
      </c>
      <c r="E590" s="78">
        <f>D590/D597</f>
        <v>1.5384615384615385E-2</v>
      </c>
      <c r="F590" s="98">
        <v>5</v>
      </c>
      <c r="G590" s="99">
        <f>F590/F597</f>
        <v>1.3550135501355014E-2</v>
      </c>
      <c r="H590" s="100">
        <v>4</v>
      </c>
      <c r="I590" s="99">
        <f>H590/H597</f>
        <v>1.1267605633802818E-2</v>
      </c>
      <c r="M590" s="1" t="s">
        <v>215</v>
      </c>
      <c r="N590" s="133">
        <v>0</v>
      </c>
    </row>
    <row r="591" spans="2:14" ht="15" customHeight="1" x14ac:dyDescent="0.15">
      <c r="B591" s="137" t="s">
        <v>208</v>
      </c>
      <c r="C591" s="139"/>
      <c r="D591" s="7">
        <v>4</v>
      </c>
      <c r="E591" s="78">
        <f>D591/D597</f>
        <v>1.2307692307692308E-2</v>
      </c>
      <c r="F591" s="98">
        <v>8</v>
      </c>
      <c r="G591" s="99">
        <f>F591/F597</f>
        <v>2.1680216802168022E-2</v>
      </c>
      <c r="H591" s="100">
        <v>11</v>
      </c>
      <c r="I591" s="99">
        <f>H591/H597</f>
        <v>3.0985915492957747E-2</v>
      </c>
      <c r="M591" s="1" t="s">
        <v>0</v>
      </c>
      <c r="N591" s="133">
        <v>7</v>
      </c>
    </row>
    <row r="592" spans="2:14" ht="15" customHeight="1" x14ac:dyDescent="0.15">
      <c r="B592" s="137" t="s">
        <v>212</v>
      </c>
      <c r="C592" s="139"/>
      <c r="D592" s="7">
        <v>3</v>
      </c>
      <c r="E592" s="78">
        <f>D592/D597</f>
        <v>9.2307692307692316E-3</v>
      </c>
      <c r="F592" s="98">
        <v>7</v>
      </c>
      <c r="G592" s="99">
        <f>F592/F597</f>
        <v>1.8970189701897018E-2</v>
      </c>
      <c r="H592" s="100">
        <v>7</v>
      </c>
      <c r="I592" s="99">
        <f>H592/H597</f>
        <v>1.9718309859154931E-2</v>
      </c>
      <c r="M592" s="1" t="s">
        <v>4</v>
      </c>
      <c r="N592" s="133">
        <v>16</v>
      </c>
    </row>
    <row r="593" spans="2:9" ht="15" customHeight="1" x14ac:dyDescent="0.15">
      <c r="B593" s="143" t="s">
        <v>216</v>
      </c>
      <c r="C593" s="144"/>
      <c r="D593" s="7">
        <v>3</v>
      </c>
      <c r="E593" s="78">
        <f>D593/D597</f>
        <v>9.2307692307692316E-3</v>
      </c>
      <c r="F593" s="98">
        <v>2</v>
      </c>
      <c r="G593" s="99">
        <f>F593/F597</f>
        <v>5.4200542005420054E-3</v>
      </c>
      <c r="H593" s="100">
        <v>0</v>
      </c>
      <c r="I593" s="99">
        <f>H593/H597</f>
        <v>0</v>
      </c>
    </row>
    <row r="594" spans="2:9" ht="15" customHeight="1" x14ac:dyDescent="0.15">
      <c r="B594" s="137" t="s">
        <v>215</v>
      </c>
      <c r="C594" s="139"/>
      <c r="D594" s="7">
        <v>0</v>
      </c>
      <c r="E594" s="78">
        <f>D594/D597</f>
        <v>0</v>
      </c>
      <c r="F594" s="98">
        <v>0</v>
      </c>
      <c r="G594" s="99">
        <f>F594/F597</f>
        <v>0</v>
      </c>
      <c r="H594" s="100">
        <v>0</v>
      </c>
      <c r="I594" s="99">
        <f>H594/H597</f>
        <v>0</v>
      </c>
    </row>
    <row r="595" spans="2:9" ht="15" customHeight="1" x14ac:dyDescent="0.15">
      <c r="B595" s="143" t="s">
        <v>0</v>
      </c>
      <c r="C595" s="144"/>
      <c r="D595" s="7">
        <v>7</v>
      </c>
      <c r="E595" s="78">
        <f>D595/D597</f>
        <v>2.1538461538461538E-2</v>
      </c>
      <c r="F595" s="98">
        <v>13</v>
      </c>
      <c r="G595" s="99">
        <f>F595/F597</f>
        <v>3.5230352303523033E-2</v>
      </c>
      <c r="H595" s="100">
        <v>5</v>
      </c>
      <c r="I595" s="99">
        <f>H595/H597</f>
        <v>1.4084507042253521E-2</v>
      </c>
    </row>
    <row r="596" spans="2:9" ht="15" customHeight="1" x14ac:dyDescent="0.15">
      <c r="B596" s="137" t="s">
        <v>217</v>
      </c>
      <c r="C596" s="139"/>
      <c r="D596" s="7">
        <v>16</v>
      </c>
      <c r="E596" s="78">
        <f>D596/D597</f>
        <v>4.9230769230769231E-2</v>
      </c>
      <c r="F596" s="98">
        <v>29</v>
      </c>
      <c r="G596" s="99">
        <f>F596/F597</f>
        <v>7.8590785907859076E-2</v>
      </c>
      <c r="H596" s="100">
        <v>38</v>
      </c>
      <c r="I596" s="99">
        <f>H596/H597</f>
        <v>0.10704225352112676</v>
      </c>
    </row>
    <row r="597" spans="2:9" ht="15" customHeight="1" x14ac:dyDescent="0.15">
      <c r="B597" s="145" t="s">
        <v>123</v>
      </c>
      <c r="C597" s="146"/>
      <c r="D597" s="61">
        <f t="shared" ref="D597:I597" si="28">SUM(D576:D596)</f>
        <v>325</v>
      </c>
      <c r="E597" s="119">
        <f t="shared" si="28"/>
        <v>1</v>
      </c>
      <c r="F597" s="129">
        <f t="shared" si="28"/>
        <v>369</v>
      </c>
      <c r="G597" s="130">
        <f t="shared" si="28"/>
        <v>0.99999999999999989</v>
      </c>
      <c r="H597" s="131">
        <f t="shared" si="28"/>
        <v>355</v>
      </c>
      <c r="I597" s="130">
        <f t="shared" si="28"/>
        <v>0.99999999999999967</v>
      </c>
    </row>
    <row r="598" spans="2:9" ht="15" customHeight="1" x14ac:dyDescent="0.15"/>
    <row r="599" spans="2:9" ht="15" customHeight="1" x14ac:dyDescent="0.15"/>
    <row r="600" spans="2:9" ht="15" customHeight="1" x14ac:dyDescent="0.15"/>
    <row r="601" spans="2:9" ht="15" customHeight="1" x14ac:dyDescent="0.15"/>
    <row r="602" spans="2:9" ht="15" customHeight="1" x14ac:dyDescent="0.15"/>
    <row r="603" spans="2:9" ht="15" customHeight="1" x14ac:dyDescent="0.15"/>
    <row r="604" spans="2:9" ht="15" customHeight="1" x14ac:dyDescent="0.15"/>
    <row r="605" spans="2:9" ht="15" customHeight="1" x14ac:dyDescent="0.15"/>
    <row r="606" spans="2:9" ht="15" customHeight="1" x14ac:dyDescent="0.15"/>
    <row r="607" spans="2:9" ht="15" customHeight="1" x14ac:dyDescent="0.15"/>
    <row r="608" spans="2:9" ht="15" customHeight="1" x14ac:dyDescent="0.15"/>
    <row r="609" spans="1:14" ht="15" customHeight="1" x14ac:dyDescent="0.15"/>
    <row r="610" spans="1:14" ht="15" customHeight="1" x14ac:dyDescent="0.15"/>
    <row r="611" spans="1:14" ht="15" customHeight="1" x14ac:dyDescent="0.15">
      <c r="M611" s="1" t="s">
        <v>220</v>
      </c>
      <c r="N611" s="133">
        <v>130</v>
      </c>
    </row>
    <row r="612" spans="1:14" ht="15" customHeight="1" x14ac:dyDescent="0.15">
      <c r="M612" s="1" t="s">
        <v>3</v>
      </c>
      <c r="N612" s="133">
        <v>111</v>
      </c>
    </row>
    <row r="613" spans="1:14" ht="15" customHeight="1" x14ac:dyDescent="0.15">
      <c r="A613" s="1" t="s">
        <v>218</v>
      </c>
      <c r="M613" s="1" t="s">
        <v>219</v>
      </c>
      <c r="N613" s="133">
        <v>64</v>
      </c>
    </row>
    <row r="614" spans="1:14" ht="15" customHeight="1" x14ac:dyDescent="0.15">
      <c r="B614" s="145"/>
      <c r="C614" s="147"/>
      <c r="D614" s="147"/>
      <c r="E614" s="145" t="s">
        <v>318</v>
      </c>
      <c r="F614" s="150"/>
      <c r="G614" s="151" t="s">
        <v>309</v>
      </c>
      <c r="H614" s="146"/>
      <c r="I614" s="147" t="s">
        <v>89</v>
      </c>
      <c r="J614" s="146"/>
      <c r="M614" s="1" t="s">
        <v>2</v>
      </c>
      <c r="N614" s="133">
        <v>12</v>
      </c>
    </row>
    <row r="615" spans="1:14" ht="15" customHeight="1" x14ac:dyDescent="0.15">
      <c r="B615" s="20" t="s">
        <v>220</v>
      </c>
      <c r="C615" s="21"/>
      <c r="D615" s="21"/>
      <c r="E615" s="7">
        <v>130</v>
      </c>
      <c r="F615" s="78">
        <f>E615/E623</f>
        <v>0.40752351097178685</v>
      </c>
      <c r="G615" s="79">
        <v>163</v>
      </c>
      <c r="H615" s="70">
        <f>G615/G623</f>
        <v>0.44293478260869568</v>
      </c>
      <c r="I615" s="113" t="s">
        <v>164</v>
      </c>
      <c r="J615" s="73" t="s">
        <v>166</v>
      </c>
      <c r="M615" s="1" t="s">
        <v>81</v>
      </c>
      <c r="N615" s="133">
        <v>2</v>
      </c>
    </row>
    <row r="616" spans="1:14" ht="15" customHeight="1" x14ac:dyDescent="0.15">
      <c r="B616" s="23"/>
      <c r="C616" s="7" t="s">
        <v>222</v>
      </c>
      <c r="D616" s="12"/>
      <c r="E616" s="111" t="s">
        <v>164</v>
      </c>
      <c r="F616" s="81" t="s">
        <v>164</v>
      </c>
      <c r="G616" s="114" t="s">
        <v>164</v>
      </c>
      <c r="H616" s="73" t="s">
        <v>164</v>
      </c>
      <c r="I616" s="110">
        <v>145</v>
      </c>
      <c r="J616" s="80">
        <v>0.40799999999999997</v>
      </c>
      <c r="M616" s="1" t="s">
        <v>324</v>
      </c>
      <c r="N616" s="133">
        <v>1.7999999999999999E-2</v>
      </c>
    </row>
    <row r="617" spans="1:14" ht="15" customHeight="1" x14ac:dyDescent="0.15">
      <c r="B617" s="31"/>
      <c r="C617" s="7" t="s">
        <v>221</v>
      </c>
      <c r="D617" s="12"/>
      <c r="E617" s="111" t="s">
        <v>325</v>
      </c>
      <c r="F617" s="81" t="s">
        <v>164</v>
      </c>
      <c r="G617" s="114" t="s">
        <v>164</v>
      </c>
      <c r="H617" s="73" t="s">
        <v>164</v>
      </c>
      <c r="I617" s="110">
        <v>24</v>
      </c>
      <c r="J617" s="80">
        <v>6.8000000000000005E-2</v>
      </c>
    </row>
    <row r="618" spans="1:14" ht="15" customHeight="1" x14ac:dyDescent="0.15">
      <c r="B618" s="31" t="s">
        <v>224</v>
      </c>
      <c r="C618" s="12"/>
      <c r="D618" s="12"/>
      <c r="E618" s="7">
        <v>111</v>
      </c>
      <c r="F618" s="78">
        <f>E618/E623</f>
        <v>0.34796238244514105</v>
      </c>
      <c r="G618" s="79">
        <v>111</v>
      </c>
      <c r="H618" s="70">
        <f>G618/G623</f>
        <v>0.3016304347826087</v>
      </c>
      <c r="I618" s="110">
        <v>86</v>
      </c>
      <c r="J618" s="80">
        <v>0.24199999999999999</v>
      </c>
    </row>
    <row r="619" spans="1:14" ht="15" customHeight="1" x14ac:dyDescent="0.15">
      <c r="B619" s="154" t="s">
        <v>276</v>
      </c>
      <c r="C619" s="155"/>
      <c r="D619" s="155"/>
      <c r="E619" s="7">
        <v>64</v>
      </c>
      <c r="F619" s="78">
        <f>E619/E623</f>
        <v>0.20062695924764889</v>
      </c>
      <c r="G619" s="79">
        <v>57</v>
      </c>
      <c r="H619" s="70">
        <f>G619/G623</f>
        <v>0.15489130434782608</v>
      </c>
      <c r="I619" s="110">
        <v>47</v>
      </c>
      <c r="J619" s="80">
        <v>0.13200000000000001</v>
      </c>
    </row>
    <row r="620" spans="1:14" ht="15" customHeight="1" x14ac:dyDescent="0.15">
      <c r="B620" s="7" t="s">
        <v>223</v>
      </c>
      <c r="C620" s="12"/>
      <c r="D620" s="12"/>
      <c r="E620" s="7">
        <v>12</v>
      </c>
      <c r="F620" s="78">
        <f>E620/E623</f>
        <v>3.7617554858934171E-2</v>
      </c>
      <c r="G620" s="79">
        <v>37</v>
      </c>
      <c r="H620" s="70">
        <f>G620/G623</f>
        <v>0.10054347826086957</v>
      </c>
      <c r="I620" s="110">
        <v>44</v>
      </c>
      <c r="J620" s="80">
        <v>0.124</v>
      </c>
    </row>
    <row r="621" spans="1:14" ht="15" customHeight="1" x14ac:dyDescent="0.15">
      <c r="B621" s="7" t="s">
        <v>81</v>
      </c>
      <c r="C621" s="12"/>
      <c r="D621" s="12"/>
      <c r="E621" s="64">
        <v>2</v>
      </c>
      <c r="F621" s="78">
        <f>E621/E623</f>
        <v>6.269592476489028E-3</v>
      </c>
      <c r="G621" s="79">
        <v>0</v>
      </c>
      <c r="H621" s="70">
        <f>G621/G623</f>
        <v>0</v>
      </c>
      <c r="I621" s="110">
        <v>1</v>
      </c>
      <c r="J621" s="80">
        <v>3.0000000000000001E-3</v>
      </c>
    </row>
    <row r="622" spans="1:14" ht="15" customHeight="1" x14ac:dyDescent="0.15">
      <c r="B622" s="7" t="s">
        <v>72</v>
      </c>
      <c r="C622" s="12"/>
      <c r="D622" s="12"/>
      <c r="E622" s="111" t="s">
        <v>164</v>
      </c>
      <c r="F622" s="81" t="s">
        <v>164</v>
      </c>
      <c r="G622" s="114" t="s">
        <v>164</v>
      </c>
      <c r="H622" s="73" t="s">
        <v>164</v>
      </c>
      <c r="I622" s="110">
        <v>8</v>
      </c>
      <c r="J622" s="80">
        <v>2.3E-2</v>
      </c>
    </row>
    <row r="623" spans="1:14" ht="15" customHeight="1" x14ac:dyDescent="0.15">
      <c r="B623" s="145" t="s">
        <v>275</v>
      </c>
      <c r="C623" s="147"/>
      <c r="D623" s="147"/>
      <c r="E623" s="107">
        <f t="shared" ref="E623:J623" si="29">SUM(E615:E622)</f>
        <v>319</v>
      </c>
      <c r="F623" s="132">
        <f t="shared" si="29"/>
        <v>1</v>
      </c>
      <c r="G623" s="121">
        <f t="shared" si="29"/>
        <v>368</v>
      </c>
      <c r="H623" s="122">
        <f t="shared" ref="H623" si="30">SUM(H615:H622)</f>
        <v>1</v>
      </c>
      <c r="I623" s="124">
        <f t="shared" si="29"/>
        <v>355</v>
      </c>
      <c r="J623" s="122">
        <f t="shared" si="29"/>
        <v>1</v>
      </c>
    </row>
    <row r="624" spans="1:14" ht="15" customHeight="1" x14ac:dyDescent="0.15">
      <c r="H624" s="14"/>
      <c r="I624" s="27"/>
      <c r="J624" s="14"/>
    </row>
    <row r="625" spans="1:14" ht="15" customHeight="1" x14ac:dyDescent="0.15">
      <c r="H625" s="14"/>
      <c r="I625" s="27"/>
      <c r="J625" s="14"/>
    </row>
    <row r="626" spans="1:14" ht="15" customHeight="1" x14ac:dyDescent="0.15">
      <c r="H626" s="14"/>
      <c r="I626" s="27"/>
      <c r="J626" s="14"/>
    </row>
    <row r="627" spans="1:14" ht="15" customHeight="1" x14ac:dyDescent="0.15">
      <c r="H627" s="14"/>
      <c r="I627" s="27"/>
      <c r="J627" s="14"/>
    </row>
    <row r="628" spans="1:14" ht="15" customHeight="1" x14ac:dyDescent="0.15">
      <c r="H628" s="14"/>
      <c r="I628" s="27"/>
      <c r="J628" s="14"/>
    </row>
    <row r="629" spans="1:14" ht="15" customHeight="1" x14ac:dyDescent="0.15">
      <c r="H629" s="14"/>
      <c r="I629" s="27"/>
      <c r="J629" s="14"/>
    </row>
    <row r="630" spans="1:14" ht="15" customHeight="1" x14ac:dyDescent="0.15">
      <c r="H630" s="14"/>
      <c r="I630" s="27"/>
      <c r="J630" s="14"/>
    </row>
    <row r="631" spans="1:14" ht="15" customHeight="1" x14ac:dyDescent="0.15">
      <c r="H631" s="14"/>
      <c r="I631" s="27"/>
      <c r="J631" s="14"/>
    </row>
    <row r="632" spans="1:14" ht="15" customHeight="1" x14ac:dyDescent="0.15">
      <c r="H632" s="14"/>
      <c r="I632" s="27"/>
      <c r="J632" s="14"/>
    </row>
    <row r="633" spans="1:14" ht="15" customHeight="1" x14ac:dyDescent="0.15">
      <c r="H633" s="14"/>
      <c r="I633" s="27"/>
      <c r="J633" s="14"/>
    </row>
    <row r="634" spans="1:14" ht="15" customHeight="1" x14ac:dyDescent="0.15">
      <c r="H634" s="14"/>
      <c r="I634" s="27"/>
      <c r="J634" s="14"/>
    </row>
    <row r="635" spans="1:14" ht="15" customHeight="1" x14ac:dyDescent="0.15">
      <c r="H635" s="14"/>
      <c r="I635" s="27"/>
      <c r="J635" s="14"/>
    </row>
    <row r="636" spans="1:14" ht="15" customHeight="1" x14ac:dyDescent="0.15">
      <c r="H636" s="14"/>
      <c r="I636" s="27"/>
      <c r="J636" s="14"/>
    </row>
    <row r="637" spans="1:14" ht="15" customHeight="1" x14ac:dyDescent="0.15">
      <c r="H637" s="14"/>
      <c r="I637" s="27"/>
      <c r="J637" s="14"/>
      <c r="M637" s="1" t="s">
        <v>227</v>
      </c>
      <c r="N637" s="1">
        <v>248</v>
      </c>
    </row>
    <row r="638" spans="1:14" ht="15" customHeight="1" x14ac:dyDescent="0.15">
      <c r="A638" s="1" t="s">
        <v>225</v>
      </c>
      <c r="M638" s="1" t="s">
        <v>228</v>
      </c>
      <c r="N638" s="1">
        <v>76</v>
      </c>
    </row>
    <row r="639" spans="1:14" ht="15" customHeight="1" x14ac:dyDescent="0.15">
      <c r="M639" s="1" t="s">
        <v>326</v>
      </c>
      <c r="N639" s="1">
        <v>3</v>
      </c>
    </row>
    <row r="640" spans="1:14" ht="15" customHeight="1" x14ac:dyDescent="0.15">
      <c r="A640" s="1" t="s">
        <v>226</v>
      </c>
    </row>
    <row r="641" spans="2:11" ht="15" customHeight="1" x14ac:dyDescent="0.15">
      <c r="B641" s="145"/>
      <c r="C641" s="147"/>
      <c r="D641" s="147"/>
      <c r="E641" s="146"/>
      <c r="F641" s="145" t="s">
        <v>318</v>
      </c>
      <c r="G641" s="146"/>
      <c r="H641" s="151" t="s">
        <v>310</v>
      </c>
      <c r="I641" s="146"/>
      <c r="J641" s="147" t="s">
        <v>308</v>
      </c>
      <c r="K641" s="146"/>
    </row>
    <row r="642" spans="2:11" ht="15" customHeight="1" x14ac:dyDescent="0.15">
      <c r="B642" s="158" t="s">
        <v>227</v>
      </c>
      <c r="C642" s="135"/>
      <c r="D642" s="135"/>
      <c r="E642" s="136"/>
      <c r="F642" s="7">
        <v>248</v>
      </c>
      <c r="G642" s="74">
        <f>F642/F647</f>
        <v>0.76543209876543206</v>
      </c>
      <c r="H642" s="79">
        <v>262</v>
      </c>
      <c r="I642" s="80">
        <v>0.71599999999999997</v>
      </c>
      <c r="J642" s="45" t="s">
        <v>164</v>
      </c>
      <c r="K642" s="73" t="s">
        <v>166</v>
      </c>
    </row>
    <row r="643" spans="2:11" ht="15" customHeight="1" x14ac:dyDescent="0.15">
      <c r="B643" s="32"/>
      <c r="C643" s="134" t="s">
        <v>229</v>
      </c>
      <c r="D643" s="135"/>
      <c r="E643" s="136"/>
      <c r="F643" s="43" t="s">
        <v>164</v>
      </c>
      <c r="G643" s="81" t="s">
        <v>164</v>
      </c>
      <c r="H643" s="72" t="s">
        <v>164</v>
      </c>
      <c r="I643" s="73" t="s">
        <v>164</v>
      </c>
      <c r="J643" s="12">
        <v>255</v>
      </c>
      <c r="K643" s="70">
        <v>0.71799999999999997</v>
      </c>
    </row>
    <row r="644" spans="2:11" ht="15" customHeight="1" x14ac:dyDescent="0.15">
      <c r="B644" s="33"/>
      <c r="C644" s="134" t="s">
        <v>230</v>
      </c>
      <c r="D644" s="135"/>
      <c r="E644" s="136"/>
      <c r="F644" s="43" t="s">
        <v>164</v>
      </c>
      <c r="G644" s="81" t="s">
        <v>164</v>
      </c>
      <c r="H644" s="72" t="s">
        <v>164</v>
      </c>
      <c r="I644" s="73" t="s">
        <v>164</v>
      </c>
      <c r="J644" s="12">
        <v>20</v>
      </c>
      <c r="K644" s="70">
        <v>5.6000000000000001E-2</v>
      </c>
    </row>
    <row r="645" spans="2:11" ht="15" customHeight="1" x14ac:dyDescent="0.15">
      <c r="B645" s="134" t="s">
        <v>228</v>
      </c>
      <c r="C645" s="135"/>
      <c r="D645" s="135"/>
      <c r="E645" s="136"/>
      <c r="F645" s="7">
        <v>76</v>
      </c>
      <c r="G645" s="74">
        <f>F645/F647</f>
        <v>0.23456790123456789</v>
      </c>
      <c r="H645" s="71">
        <v>104</v>
      </c>
      <c r="I645" s="70">
        <v>0.28399999999999997</v>
      </c>
      <c r="J645" s="12">
        <v>76</v>
      </c>
      <c r="K645" s="70">
        <v>0.214</v>
      </c>
    </row>
    <row r="646" spans="2:11" ht="15" customHeight="1" x14ac:dyDescent="0.15">
      <c r="B646" s="134" t="s">
        <v>72</v>
      </c>
      <c r="C646" s="135"/>
      <c r="D646" s="135"/>
      <c r="E646" s="136"/>
      <c r="F646" s="111" t="s">
        <v>164</v>
      </c>
      <c r="G646" s="81" t="s">
        <v>164</v>
      </c>
      <c r="H646" s="72" t="s">
        <v>164</v>
      </c>
      <c r="I646" s="73" t="s">
        <v>164</v>
      </c>
      <c r="J646" s="12">
        <v>4</v>
      </c>
      <c r="K646" s="70">
        <v>1.0999999999999999E-2</v>
      </c>
    </row>
    <row r="647" spans="2:11" ht="15" customHeight="1" x14ac:dyDescent="0.15">
      <c r="B647" s="145" t="s">
        <v>275</v>
      </c>
      <c r="C647" s="147"/>
      <c r="D647" s="147"/>
      <c r="E647" s="146"/>
      <c r="F647" s="61">
        <f>SUM(F642:F646)</f>
        <v>324</v>
      </c>
      <c r="G647" s="120">
        <f>SUM(G642:G646)</f>
        <v>1</v>
      </c>
      <c r="H647" s="121">
        <f>SUM(H642:H646)</f>
        <v>366</v>
      </c>
      <c r="I647" s="122">
        <v>1</v>
      </c>
      <c r="J647" s="124">
        <f>SUM(J642:J646)</f>
        <v>355</v>
      </c>
      <c r="K647" s="122">
        <v>1</v>
      </c>
    </row>
    <row r="648" spans="2:11" ht="15" customHeight="1" x14ac:dyDescent="0.15">
      <c r="B648" s="24"/>
      <c r="C648" s="24"/>
      <c r="D648" s="24"/>
      <c r="E648" s="24"/>
      <c r="F648" s="15"/>
      <c r="G648" s="27"/>
      <c r="H648" s="14"/>
      <c r="I648" s="27"/>
      <c r="J648" s="14"/>
      <c r="K648" s="17"/>
    </row>
    <row r="649" spans="2:11" ht="15" customHeight="1" x14ac:dyDescent="0.15">
      <c r="B649" s="24"/>
      <c r="C649" s="24"/>
      <c r="D649" s="24"/>
      <c r="E649" s="24"/>
      <c r="F649" s="15"/>
      <c r="G649" s="27"/>
      <c r="H649" s="14"/>
      <c r="I649" s="27"/>
      <c r="J649" s="14"/>
      <c r="K649" s="17"/>
    </row>
    <row r="650" spans="2:11" ht="15" customHeight="1" x14ac:dyDescent="0.15">
      <c r="B650" s="24"/>
      <c r="C650" s="24"/>
      <c r="D650" s="24"/>
      <c r="E650" s="24"/>
      <c r="F650" s="15"/>
      <c r="G650" s="27"/>
      <c r="H650" s="14"/>
      <c r="I650" s="27"/>
      <c r="J650" s="14"/>
      <c r="K650" s="17"/>
    </row>
    <row r="651" spans="2:11" ht="15" customHeight="1" x14ac:dyDescent="0.15">
      <c r="B651" s="24"/>
      <c r="C651" s="24"/>
      <c r="D651" s="24"/>
      <c r="E651" s="24"/>
      <c r="F651" s="15"/>
      <c r="G651" s="27"/>
      <c r="H651" s="14"/>
      <c r="I651" s="27"/>
      <c r="J651" s="14"/>
      <c r="K651" s="17"/>
    </row>
    <row r="652" spans="2:11" ht="15" customHeight="1" x14ac:dyDescent="0.15">
      <c r="B652" s="24"/>
      <c r="C652" s="24"/>
      <c r="D652" s="24"/>
      <c r="E652" s="24"/>
      <c r="F652" s="15"/>
      <c r="G652" s="27"/>
      <c r="H652" s="14"/>
      <c r="I652" s="27"/>
      <c r="J652" s="14"/>
      <c r="K652" s="17"/>
    </row>
    <row r="653" spans="2:11" ht="15" customHeight="1" x14ac:dyDescent="0.15">
      <c r="B653" s="24"/>
      <c r="C653" s="24"/>
      <c r="D653" s="24"/>
      <c r="E653" s="24"/>
      <c r="F653" s="15"/>
      <c r="G653" s="27"/>
      <c r="H653" s="14"/>
      <c r="I653" s="27"/>
      <c r="J653" s="14"/>
      <c r="K653" s="17"/>
    </row>
    <row r="654" spans="2:11" ht="15" customHeight="1" x14ac:dyDescent="0.15">
      <c r="B654" s="24"/>
      <c r="C654" s="24"/>
      <c r="D654" s="24"/>
      <c r="E654" s="24"/>
      <c r="F654" s="15"/>
      <c r="G654" s="27"/>
      <c r="H654" s="14"/>
      <c r="I654" s="27"/>
      <c r="J654" s="14"/>
      <c r="K654" s="17"/>
    </row>
    <row r="655" spans="2:11" ht="15" customHeight="1" x14ac:dyDescent="0.15">
      <c r="B655" s="24"/>
      <c r="C655" s="24"/>
      <c r="D655" s="24"/>
      <c r="E655" s="24"/>
      <c r="F655" s="15"/>
      <c r="G655" s="27"/>
      <c r="H655" s="14"/>
      <c r="I655" s="27"/>
      <c r="J655" s="14"/>
      <c r="K655" s="17"/>
    </row>
    <row r="656" spans="2:11" ht="15" customHeight="1" x14ac:dyDescent="0.15">
      <c r="B656" s="24"/>
      <c r="C656" s="24"/>
      <c r="D656" s="24"/>
      <c r="E656" s="24"/>
      <c r="F656" s="15"/>
      <c r="G656" s="27"/>
      <c r="H656" s="14"/>
      <c r="I656" s="27"/>
      <c r="J656" s="14"/>
      <c r="K656" s="17"/>
    </row>
    <row r="657" spans="1:17" ht="15" customHeight="1" x14ac:dyDescent="0.15">
      <c r="B657" s="24"/>
      <c r="C657" s="24"/>
      <c r="D657" s="24"/>
      <c r="E657" s="24"/>
      <c r="F657" s="15"/>
      <c r="G657" s="27"/>
      <c r="H657" s="14"/>
      <c r="I657" s="27"/>
      <c r="J657" s="14"/>
      <c r="K657" s="17"/>
    </row>
    <row r="658" spans="1:17" ht="15" customHeight="1" x14ac:dyDescent="0.15">
      <c r="B658" s="24"/>
      <c r="C658" s="24"/>
      <c r="D658" s="24"/>
      <c r="E658" s="24"/>
      <c r="F658" s="15"/>
      <c r="G658" s="27"/>
      <c r="H658" s="14"/>
      <c r="I658" s="27"/>
      <c r="J658" s="14"/>
      <c r="K658" s="17"/>
    </row>
    <row r="659" spans="1:17" ht="15" customHeight="1" x14ac:dyDescent="0.15">
      <c r="B659" s="24"/>
      <c r="C659" s="24"/>
      <c r="D659" s="24"/>
      <c r="E659" s="24"/>
      <c r="F659" s="15"/>
      <c r="G659" s="27"/>
      <c r="H659" s="14"/>
      <c r="I659" s="27"/>
      <c r="J659" s="14"/>
      <c r="K659" s="17"/>
    </row>
    <row r="660" spans="1:17" ht="15" customHeight="1" x14ac:dyDescent="0.15">
      <c r="B660" s="24"/>
      <c r="C660" s="24"/>
      <c r="D660" s="24"/>
      <c r="E660" s="24"/>
      <c r="F660" s="15"/>
      <c r="G660" s="27"/>
      <c r="H660" s="14"/>
      <c r="I660" s="27"/>
      <c r="J660" s="14"/>
      <c r="K660" s="17"/>
    </row>
    <row r="661" spans="1:17" ht="15" customHeight="1" x14ac:dyDescent="0.15">
      <c r="B661" s="24"/>
      <c r="C661" s="24"/>
      <c r="D661" s="24"/>
      <c r="E661" s="24"/>
      <c r="F661" s="15"/>
      <c r="G661" s="27"/>
      <c r="H661" s="14"/>
      <c r="I661" s="27"/>
      <c r="J661" s="14"/>
      <c r="K661" s="17"/>
    </row>
    <row r="662" spans="1:17" ht="15" customHeight="1" x14ac:dyDescent="0.15">
      <c r="B662" s="24"/>
      <c r="C662" s="24"/>
      <c r="D662" s="24"/>
      <c r="E662" s="24"/>
      <c r="F662" s="15"/>
      <c r="G662" s="27"/>
      <c r="H662" s="14"/>
      <c r="I662" s="27"/>
      <c r="J662" s="14"/>
      <c r="K662" s="17"/>
    </row>
    <row r="663" spans="1:17" ht="15" customHeight="1" x14ac:dyDescent="0.15">
      <c r="B663" s="24"/>
      <c r="C663" s="24"/>
      <c r="D663" s="24"/>
      <c r="E663" s="24"/>
      <c r="F663" s="15"/>
      <c r="G663" s="27"/>
      <c r="H663" s="14"/>
      <c r="I663" s="27"/>
      <c r="J663" s="14"/>
      <c r="K663" s="17"/>
    </row>
    <row r="664" spans="1:17" ht="15" customHeight="1" x14ac:dyDescent="0.15">
      <c r="B664" s="24"/>
      <c r="C664" s="24"/>
      <c r="D664" s="24"/>
      <c r="E664" s="24"/>
      <c r="F664" s="15"/>
      <c r="G664" s="27"/>
      <c r="H664" s="14"/>
      <c r="I664" s="27"/>
      <c r="J664" s="14"/>
      <c r="K664" s="17"/>
    </row>
    <row r="665" spans="1:17" ht="15" customHeight="1" x14ac:dyDescent="0.15">
      <c r="B665" s="24"/>
      <c r="C665" s="24"/>
      <c r="D665" s="24"/>
      <c r="E665" s="24"/>
      <c r="F665" s="15"/>
      <c r="G665" s="27"/>
      <c r="H665" s="14"/>
      <c r="I665" s="27"/>
      <c r="J665" s="14"/>
      <c r="K665" s="17"/>
      <c r="O665" s="14"/>
      <c r="P665" s="15"/>
      <c r="Q665" s="14"/>
    </row>
    <row r="666" spans="1:17" ht="15" customHeight="1" x14ac:dyDescent="0.15">
      <c r="B666" s="24"/>
      <c r="C666" s="24"/>
      <c r="D666" s="24"/>
      <c r="E666" s="24"/>
      <c r="F666" s="15"/>
      <c r="G666" s="27"/>
      <c r="H666" s="14"/>
      <c r="I666" s="27"/>
      <c r="J666" s="14"/>
      <c r="K666" s="17"/>
      <c r="O666" s="14"/>
      <c r="P666" s="15"/>
      <c r="Q666" s="14"/>
    </row>
    <row r="667" spans="1:17" ht="15" customHeight="1" x14ac:dyDescent="0.15">
      <c r="B667" s="24"/>
      <c r="C667" s="24"/>
      <c r="D667" s="24"/>
      <c r="E667" s="24"/>
      <c r="F667" s="15"/>
      <c r="G667" s="27"/>
      <c r="H667" s="14"/>
      <c r="I667" s="27"/>
      <c r="J667" s="14"/>
      <c r="K667" s="17"/>
      <c r="O667" s="14"/>
      <c r="P667" s="15"/>
      <c r="Q667" s="14"/>
    </row>
    <row r="668" spans="1:17" ht="15" customHeight="1" x14ac:dyDescent="0.15">
      <c r="A668" s="1" t="s">
        <v>305</v>
      </c>
      <c r="B668" s="15"/>
      <c r="C668" s="15"/>
      <c r="D668" s="15"/>
      <c r="E668" s="15"/>
      <c r="F668" s="15"/>
      <c r="G668" s="15"/>
      <c r="H668" s="15"/>
      <c r="I668" s="15"/>
      <c r="J668" s="15"/>
      <c r="K668" s="15"/>
      <c r="O668" s="14"/>
      <c r="P668" s="15"/>
      <c r="Q668" s="14"/>
    </row>
    <row r="669" spans="1:17" ht="15" customHeight="1" x14ac:dyDescent="0.15">
      <c r="B669" s="145"/>
      <c r="C669" s="147"/>
      <c r="D669" s="147"/>
      <c r="E669" s="147"/>
      <c r="F669" s="147"/>
      <c r="G669" s="147"/>
      <c r="H669" s="146"/>
      <c r="I669" s="145" t="s">
        <v>318</v>
      </c>
      <c r="J669" s="146"/>
      <c r="K669" s="145" t="s">
        <v>88</v>
      </c>
      <c r="L669" s="146"/>
      <c r="O669" s="14"/>
      <c r="P669" s="15"/>
      <c r="Q669" s="14"/>
    </row>
    <row r="670" spans="1:17" ht="15" customHeight="1" x14ac:dyDescent="0.15">
      <c r="B670" s="134" t="s">
        <v>231</v>
      </c>
      <c r="C670" s="135"/>
      <c r="D670" s="135"/>
      <c r="E670" s="135"/>
      <c r="F670" s="135"/>
      <c r="G670" s="135"/>
      <c r="H670" s="136"/>
      <c r="I670" s="7">
        <v>11</v>
      </c>
      <c r="J670" s="70">
        <f>I670/I675</f>
        <v>4.4354838709677422E-2</v>
      </c>
      <c r="K670" s="7">
        <v>21</v>
      </c>
      <c r="L670" s="70">
        <f>K670/K675</f>
        <v>8.0459770114942528E-2</v>
      </c>
      <c r="O670" s="14"/>
      <c r="P670" s="15"/>
      <c r="Q670" s="14"/>
    </row>
    <row r="671" spans="1:17" ht="15" customHeight="1" x14ac:dyDescent="0.15">
      <c r="B671" s="140" t="s">
        <v>232</v>
      </c>
      <c r="C671" s="141"/>
      <c r="D671" s="141"/>
      <c r="E671" s="141"/>
      <c r="F671" s="141"/>
      <c r="G671" s="141"/>
      <c r="H671" s="142"/>
      <c r="I671" s="7">
        <v>82</v>
      </c>
      <c r="J671" s="70">
        <f>I671/I675</f>
        <v>0.33064516129032256</v>
      </c>
      <c r="K671" s="7">
        <v>85</v>
      </c>
      <c r="L671" s="70">
        <f>K671/K675</f>
        <v>0.32567049808429116</v>
      </c>
      <c r="O671" s="14"/>
      <c r="P671" s="15"/>
      <c r="Q671" s="14"/>
    </row>
    <row r="672" spans="1:17" ht="15" customHeight="1" x14ac:dyDescent="0.15">
      <c r="B672" s="140" t="s">
        <v>233</v>
      </c>
      <c r="C672" s="141"/>
      <c r="D672" s="141"/>
      <c r="E672" s="141"/>
      <c r="F672" s="141"/>
      <c r="G672" s="141"/>
      <c r="H672" s="142"/>
      <c r="I672" s="7">
        <v>122</v>
      </c>
      <c r="J672" s="70">
        <f>I672/I675</f>
        <v>0.49193548387096775</v>
      </c>
      <c r="K672" s="7">
        <v>121</v>
      </c>
      <c r="L672" s="70">
        <f>K672/K675</f>
        <v>0.46360153256704983</v>
      </c>
    </row>
    <row r="673" spans="2:14" ht="15" customHeight="1" x14ac:dyDescent="0.15">
      <c r="B673" s="134" t="s">
        <v>234</v>
      </c>
      <c r="C673" s="135"/>
      <c r="D673" s="135"/>
      <c r="E673" s="135"/>
      <c r="F673" s="135"/>
      <c r="G673" s="135"/>
      <c r="H673" s="136"/>
      <c r="I673" s="7">
        <v>23</v>
      </c>
      <c r="J673" s="70">
        <f>I673/I675</f>
        <v>9.2741935483870969E-2</v>
      </c>
      <c r="K673" s="7">
        <v>21</v>
      </c>
      <c r="L673" s="70">
        <f>K673/K675</f>
        <v>8.0459770114942528E-2</v>
      </c>
    </row>
    <row r="674" spans="2:14" ht="15" customHeight="1" x14ac:dyDescent="0.15">
      <c r="B674" s="134" t="s">
        <v>47</v>
      </c>
      <c r="C674" s="135"/>
      <c r="D674" s="135"/>
      <c r="E674" s="135"/>
      <c r="F674" s="135"/>
      <c r="G674" s="135"/>
      <c r="H674" s="136"/>
      <c r="I674" s="7">
        <v>10</v>
      </c>
      <c r="J674" s="70">
        <f>I674/I675</f>
        <v>4.0322580645161289E-2</v>
      </c>
      <c r="K674" s="7">
        <v>13</v>
      </c>
      <c r="L674" s="70">
        <f>K674/K675</f>
        <v>4.9808429118773943E-2</v>
      </c>
      <c r="M674" s="1" t="s">
        <v>292</v>
      </c>
      <c r="N674" s="1">
        <v>122</v>
      </c>
    </row>
    <row r="675" spans="2:14" ht="15" customHeight="1" x14ac:dyDescent="0.15">
      <c r="B675" s="145" t="s">
        <v>60</v>
      </c>
      <c r="C675" s="147"/>
      <c r="D675" s="147"/>
      <c r="E675" s="147"/>
      <c r="F675" s="147"/>
      <c r="G675" s="147"/>
      <c r="H675" s="146"/>
      <c r="I675" s="116">
        <f>SUM(I670:I674)</f>
        <v>248</v>
      </c>
      <c r="J675" s="103">
        <f>SUM(J670:J674)</f>
        <v>1</v>
      </c>
      <c r="K675" s="116">
        <f>SUM(K670:K674)</f>
        <v>261</v>
      </c>
      <c r="L675" s="103">
        <f>SUM(L670:L674)</f>
        <v>1</v>
      </c>
      <c r="M675" s="1" t="s">
        <v>304</v>
      </c>
      <c r="N675" s="1">
        <v>82</v>
      </c>
    </row>
    <row r="676" spans="2:14" ht="15" customHeight="1" x14ac:dyDescent="0.15">
      <c r="M676" s="1" t="s">
        <v>46</v>
      </c>
      <c r="N676" s="1">
        <v>23</v>
      </c>
    </row>
    <row r="677" spans="2:14" ht="15" customHeight="1" x14ac:dyDescent="0.15">
      <c r="M677" s="1" t="s">
        <v>231</v>
      </c>
      <c r="N677" s="1">
        <v>11</v>
      </c>
    </row>
    <row r="678" spans="2:14" ht="15" customHeight="1" x14ac:dyDescent="0.15">
      <c r="M678" s="1" t="s">
        <v>47</v>
      </c>
      <c r="N678" s="1">
        <v>10</v>
      </c>
    </row>
    <row r="679" spans="2:14" ht="15" customHeight="1" x14ac:dyDescent="0.15"/>
    <row r="680" spans="2:14" ht="15" customHeight="1" x14ac:dyDescent="0.15"/>
    <row r="681" spans="2:14" ht="15" customHeight="1" x14ac:dyDescent="0.15"/>
    <row r="682" spans="2:14" ht="15" customHeight="1" x14ac:dyDescent="0.15"/>
    <row r="683" spans="2:14" ht="15" customHeight="1" x14ac:dyDescent="0.15"/>
    <row r="684" spans="2:14" ht="15" customHeight="1" x14ac:dyDescent="0.15"/>
    <row r="685" spans="2:14" ht="15" customHeight="1" x14ac:dyDescent="0.15"/>
    <row r="686" spans="2:14" ht="15" customHeight="1" x14ac:dyDescent="0.15"/>
    <row r="687" spans="2:14" ht="15" customHeight="1" x14ac:dyDescent="0.15"/>
    <row r="688" spans="2:14" ht="15" customHeight="1" x14ac:dyDescent="0.15"/>
    <row r="689" spans="1:17" ht="15" customHeight="1" x14ac:dyDescent="0.15">
      <c r="M689" s="1" t="s">
        <v>240</v>
      </c>
      <c r="N689" s="1">
        <v>0.22600000000000001</v>
      </c>
    </row>
    <row r="690" spans="1:17" ht="15" customHeight="1" x14ac:dyDescent="0.15">
      <c r="A690" s="1" t="s">
        <v>235</v>
      </c>
      <c r="M690" s="1" t="s">
        <v>255</v>
      </c>
      <c r="N690" s="1">
        <v>0.182</v>
      </c>
    </row>
    <row r="691" spans="1:17" ht="15" customHeight="1" x14ac:dyDescent="0.15">
      <c r="A691" s="1" t="s">
        <v>236</v>
      </c>
      <c r="M691" s="1" t="s">
        <v>48</v>
      </c>
      <c r="N691" s="1">
        <v>0.157</v>
      </c>
    </row>
    <row r="692" spans="1:17" ht="15" customHeight="1" x14ac:dyDescent="0.15">
      <c r="B692" s="145"/>
      <c r="C692" s="147"/>
      <c r="D692" s="147"/>
      <c r="E692" s="146"/>
      <c r="F692" s="145" t="s">
        <v>318</v>
      </c>
      <c r="G692" s="146"/>
      <c r="H692" s="145" t="s">
        <v>88</v>
      </c>
      <c r="I692" s="146"/>
      <c r="M692" s="1" t="s">
        <v>278</v>
      </c>
      <c r="N692" s="1">
        <v>0.14499999999999999</v>
      </c>
    </row>
    <row r="693" spans="1:17" ht="15" customHeight="1" x14ac:dyDescent="0.15">
      <c r="B693" s="140" t="s">
        <v>240</v>
      </c>
      <c r="C693" s="141"/>
      <c r="D693" s="141"/>
      <c r="E693" s="142"/>
      <c r="F693" s="7">
        <v>36</v>
      </c>
      <c r="G693" s="70">
        <f>F693/F702</f>
        <v>0.22641509433962265</v>
      </c>
      <c r="H693" s="7">
        <v>54</v>
      </c>
      <c r="I693" s="70">
        <f>H693/H702</f>
        <v>0.25233644859813081</v>
      </c>
      <c r="M693" s="1" t="s">
        <v>239</v>
      </c>
      <c r="N693" s="1">
        <v>7.4999999999999997E-2</v>
      </c>
    </row>
    <row r="694" spans="1:17" ht="15" customHeight="1" x14ac:dyDescent="0.15">
      <c r="B694" s="140" t="s">
        <v>278</v>
      </c>
      <c r="C694" s="141"/>
      <c r="D694" s="141"/>
      <c r="E694" s="142"/>
      <c r="F694" s="7">
        <v>23</v>
      </c>
      <c r="G694" s="70">
        <f>F694/F702</f>
        <v>0.14465408805031446</v>
      </c>
      <c r="H694" s="7">
        <v>30</v>
      </c>
      <c r="I694" s="70">
        <f>H694/H702</f>
        <v>0.14018691588785046</v>
      </c>
      <c r="M694" s="1" t="s">
        <v>238</v>
      </c>
      <c r="N694" s="1">
        <v>6.3E-2</v>
      </c>
    </row>
    <row r="695" spans="1:17" ht="15" customHeight="1" x14ac:dyDescent="0.15">
      <c r="B695" s="134" t="s">
        <v>239</v>
      </c>
      <c r="C695" s="135"/>
      <c r="D695" s="135"/>
      <c r="E695" s="136"/>
      <c r="F695" s="7">
        <v>12</v>
      </c>
      <c r="G695" s="70">
        <f>F695/F702</f>
        <v>7.5471698113207544E-2</v>
      </c>
      <c r="H695" s="7">
        <v>23</v>
      </c>
      <c r="I695" s="70">
        <f>H695/H702</f>
        <v>0.10747663551401869</v>
      </c>
      <c r="M695" s="1" t="s">
        <v>49</v>
      </c>
      <c r="N695" s="1">
        <v>6.3E-2</v>
      </c>
    </row>
    <row r="696" spans="1:17" ht="15" customHeight="1" x14ac:dyDescent="0.15">
      <c r="B696" s="140" t="s">
        <v>255</v>
      </c>
      <c r="C696" s="141"/>
      <c r="D696" s="141"/>
      <c r="E696" s="142"/>
      <c r="F696" s="39">
        <v>29</v>
      </c>
      <c r="G696" s="70">
        <f>F696/F702</f>
        <v>0.18238993710691823</v>
      </c>
      <c r="H696" s="39">
        <v>33</v>
      </c>
      <c r="I696" s="70">
        <f>H696/H702</f>
        <v>0.1542056074766355</v>
      </c>
      <c r="M696" s="1" t="s">
        <v>237</v>
      </c>
      <c r="N696" s="1">
        <v>2.5000000000000001E-2</v>
      </c>
    </row>
    <row r="697" spans="1:17" ht="15" customHeight="1" x14ac:dyDescent="0.15">
      <c r="B697" s="39" t="s">
        <v>237</v>
      </c>
      <c r="C697" s="40"/>
      <c r="D697" s="40"/>
      <c r="E697" s="41"/>
      <c r="F697" s="7">
        <v>4</v>
      </c>
      <c r="G697" s="70">
        <f>F697/F702</f>
        <v>2.5157232704402517E-2</v>
      </c>
      <c r="H697" s="7">
        <v>5</v>
      </c>
      <c r="I697" s="70">
        <f>H697/H702</f>
        <v>2.336448598130841E-2</v>
      </c>
      <c r="M697" s="1" t="s">
        <v>114</v>
      </c>
      <c r="N697" s="1">
        <v>6.3E-2</v>
      </c>
    </row>
    <row r="698" spans="1:17" ht="15" customHeight="1" x14ac:dyDescent="0.15">
      <c r="B698" s="134" t="s">
        <v>48</v>
      </c>
      <c r="C698" s="135"/>
      <c r="D698" s="135"/>
      <c r="E698" s="136"/>
      <c r="F698" s="7">
        <v>25</v>
      </c>
      <c r="G698" s="70">
        <f>F698/F702</f>
        <v>0.15723270440251572</v>
      </c>
      <c r="H698" s="7">
        <v>35</v>
      </c>
      <c r="I698" s="70">
        <f>H698/H702</f>
        <v>0.16355140186915887</v>
      </c>
    </row>
    <row r="699" spans="1:17" ht="15" customHeight="1" x14ac:dyDescent="0.15">
      <c r="B699" s="134" t="s">
        <v>238</v>
      </c>
      <c r="C699" s="135"/>
      <c r="D699" s="135"/>
      <c r="E699" s="136"/>
      <c r="F699" s="7">
        <v>10</v>
      </c>
      <c r="G699" s="70">
        <f>F699/F702</f>
        <v>6.2893081761006289E-2</v>
      </c>
      <c r="H699" s="7">
        <v>14</v>
      </c>
      <c r="I699" s="70">
        <f>H699/H702</f>
        <v>6.5420560747663545E-2</v>
      </c>
    </row>
    <row r="700" spans="1:17" ht="15" customHeight="1" x14ac:dyDescent="0.15">
      <c r="B700" s="140" t="s">
        <v>49</v>
      </c>
      <c r="C700" s="141"/>
      <c r="D700" s="141"/>
      <c r="E700" s="142"/>
      <c r="F700" s="7">
        <v>10</v>
      </c>
      <c r="G700" s="70">
        <f>F700/F702</f>
        <v>6.2893081761006289E-2</v>
      </c>
      <c r="H700" s="7">
        <v>11</v>
      </c>
      <c r="I700" s="70">
        <f>H700/H702</f>
        <v>5.1401869158878503E-2</v>
      </c>
    </row>
    <row r="701" spans="1:17" ht="15" customHeight="1" x14ac:dyDescent="0.15">
      <c r="B701" s="140" t="s">
        <v>114</v>
      </c>
      <c r="C701" s="141"/>
      <c r="D701" s="141"/>
      <c r="E701" s="142"/>
      <c r="F701" s="7">
        <v>10</v>
      </c>
      <c r="G701" s="70">
        <f>F701/F702</f>
        <v>6.2893081761006289E-2</v>
      </c>
      <c r="H701" s="7">
        <v>9</v>
      </c>
      <c r="I701" s="70">
        <f>H701/H702</f>
        <v>4.2056074766355138E-2</v>
      </c>
      <c r="M701" s="34"/>
      <c r="N701" s="15"/>
      <c r="O701" s="17"/>
      <c r="P701" s="15"/>
      <c r="Q701" s="17"/>
    </row>
    <row r="702" spans="1:17" ht="15" customHeight="1" x14ac:dyDescent="0.15">
      <c r="B702" s="145" t="s">
        <v>123</v>
      </c>
      <c r="C702" s="147"/>
      <c r="D702" s="147"/>
      <c r="E702" s="146"/>
      <c r="F702" s="61">
        <f>SUM(F693:F701)</f>
        <v>159</v>
      </c>
      <c r="G702" s="103">
        <f>SUM(G693:G701)</f>
        <v>0.99999999999999989</v>
      </c>
      <c r="H702" s="61">
        <f>SUM(H693:H701)</f>
        <v>214</v>
      </c>
      <c r="I702" s="103">
        <f>SUM(I693:I701)</f>
        <v>0.99999999999999978</v>
      </c>
      <c r="M702" s="55"/>
      <c r="N702" s="34"/>
      <c r="O702" s="17"/>
      <c r="P702" s="34"/>
      <c r="Q702" s="17"/>
    </row>
    <row r="703" spans="1:17" ht="15" customHeight="1" x14ac:dyDescent="0.15">
      <c r="B703" s="24"/>
      <c r="C703" s="24"/>
      <c r="D703" s="24"/>
      <c r="E703" s="24"/>
      <c r="F703" s="15"/>
      <c r="G703" s="27"/>
      <c r="H703" s="14"/>
      <c r="I703" s="27"/>
      <c r="J703" s="14"/>
      <c r="K703" s="17"/>
      <c r="M703" s="55"/>
      <c r="N703" s="15"/>
      <c r="O703" s="17"/>
      <c r="P703" s="15"/>
      <c r="Q703" s="17"/>
    </row>
    <row r="704" spans="1:17" ht="15" customHeight="1" x14ac:dyDescent="0.15">
      <c r="B704" s="24"/>
      <c r="C704" s="24"/>
      <c r="D704" s="24"/>
      <c r="E704" s="24"/>
      <c r="F704" s="15"/>
      <c r="G704" s="27"/>
      <c r="H704" s="14"/>
      <c r="I704" s="27"/>
      <c r="J704" s="14"/>
      <c r="K704" s="17"/>
      <c r="M704" s="34"/>
      <c r="N704" s="15"/>
      <c r="O704" s="17"/>
      <c r="P704" s="15"/>
      <c r="Q704" s="17"/>
    </row>
    <row r="705" spans="1:17" ht="15" customHeight="1" x14ac:dyDescent="0.15">
      <c r="B705" s="24"/>
      <c r="C705" s="24"/>
      <c r="D705" s="24"/>
      <c r="E705" s="24"/>
      <c r="F705" s="15"/>
      <c r="G705" s="27"/>
      <c r="H705" s="14"/>
      <c r="I705" s="27"/>
      <c r="J705" s="34"/>
      <c r="K705" s="34"/>
      <c r="L705" s="34"/>
      <c r="M705" s="34"/>
      <c r="N705" s="15"/>
      <c r="O705" s="17"/>
      <c r="P705" s="15"/>
      <c r="Q705" s="17"/>
    </row>
    <row r="706" spans="1:17" ht="15" customHeight="1" x14ac:dyDescent="0.15">
      <c r="B706" s="24"/>
      <c r="C706" s="24"/>
      <c r="D706" s="24"/>
      <c r="E706" s="24"/>
      <c r="F706" s="15"/>
      <c r="G706" s="27"/>
      <c r="H706" s="14"/>
      <c r="I706" s="27"/>
      <c r="J706" s="55"/>
      <c r="K706" s="55"/>
      <c r="L706" s="55"/>
      <c r="M706" s="55"/>
      <c r="N706" s="15"/>
      <c r="O706" s="17"/>
      <c r="P706" s="15"/>
      <c r="Q706" s="17"/>
    </row>
    <row r="707" spans="1:17" ht="15" customHeight="1" x14ac:dyDescent="0.15">
      <c r="B707" s="24"/>
      <c r="C707" s="24"/>
      <c r="D707" s="24"/>
      <c r="E707" s="24"/>
      <c r="F707" s="15"/>
      <c r="G707" s="27"/>
      <c r="H707" s="14"/>
      <c r="I707" s="27"/>
      <c r="J707" s="55"/>
      <c r="K707" s="55"/>
      <c r="L707" s="55"/>
      <c r="M707" s="34"/>
      <c r="N707" s="15"/>
      <c r="O707" s="17"/>
      <c r="P707" s="15"/>
      <c r="Q707" s="17"/>
    </row>
    <row r="708" spans="1:17" ht="15" customHeight="1" x14ac:dyDescent="0.15">
      <c r="B708" s="24"/>
      <c r="C708" s="24"/>
      <c r="D708" s="24"/>
      <c r="E708" s="24"/>
      <c r="F708" s="15"/>
      <c r="G708" s="27"/>
      <c r="H708" s="14"/>
      <c r="I708" s="27"/>
      <c r="J708" s="34"/>
      <c r="K708" s="34"/>
      <c r="L708" s="34"/>
      <c r="M708" s="55"/>
      <c r="N708" s="15"/>
      <c r="O708" s="17"/>
      <c r="P708" s="15"/>
      <c r="Q708" s="17"/>
    </row>
    <row r="709" spans="1:17" ht="15" customHeight="1" x14ac:dyDescent="0.15">
      <c r="B709" s="24"/>
      <c r="C709" s="24"/>
      <c r="D709" s="24"/>
      <c r="E709" s="24"/>
      <c r="F709" s="15"/>
      <c r="G709" s="27"/>
      <c r="H709" s="14"/>
      <c r="I709" s="27"/>
      <c r="J709" s="34"/>
      <c r="K709" s="34"/>
      <c r="L709" s="34"/>
    </row>
    <row r="710" spans="1:17" ht="15" customHeight="1" x14ac:dyDescent="0.15">
      <c r="B710" s="24"/>
      <c r="C710" s="24"/>
      <c r="D710" s="24"/>
      <c r="E710" s="24"/>
      <c r="F710" s="15"/>
      <c r="G710" s="27"/>
      <c r="H710" s="14"/>
      <c r="I710" s="27"/>
      <c r="J710" s="55"/>
      <c r="K710" s="55"/>
      <c r="L710" s="55"/>
    </row>
    <row r="711" spans="1:17" ht="15" customHeight="1" x14ac:dyDescent="0.15">
      <c r="B711" s="24"/>
      <c r="C711" s="24"/>
      <c r="D711" s="24"/>
      <c r="E711" s="24"/>
      <c r="F711" s="15"/>
      <c r="G711" s="27"/>
      <c r="H711" s="14"/>
      <c r="I711" s="27"/>
      <c r="J711" s="34"/>
      <c r="K711" s="34"/>
      <c r="L711" s="34"/>
    </row>
    <row r="712" spans="1:17" ht="15" customHeight="1" x14ac:dyDescent="0.15">
      <c r="B712" s="24"/>
      <c r="C712" s="24"/>
      <c r="D712" s="24"/>
      <c r="E712" s="24"/>
      <c r="F712" s="15"/>
      <c r="G712" s="27"/>
      <c r="H712" s="14"/>
      <c r="I712" s="27"/>
      <c r="J712" s="55"/>
      <c r="K712" s="55"/>
      <c r="L712" s="55"/>
    </row>
    <row r="713" spans="1:17" ht="15" customHeight="1" x14ac:dyDescent="0.15">
      <c r="B713" s="24"/>
      <c r="C713" s="24"/>
      <c r="D713" s="24"/>
      <c r="E713" s="24"/>
      <c r="F713" s="15"/>
      <c r="G713" s="27"/>
      <c r="H713" s="14"/>
      <c r="I713" s="27"/>
      <c r="J713" s="14"/>
      <c r="K713" s="17"/>
    </row>
    <row r="714" spans="1:17" ht="15" customHeight="1" x14ac:dyDescent="0.15">
      <c r="B714" s="24"/>
      <c r="C714" s="24"/>
      <c r="D714" s="24"/>
      <c r="E714" s="24"/>
      <c r="F714" s="15"/>
      <c r="G714" s="27"/>
      <c r="H714" s="14"/>
      <c r="I714" s="27"/>
      <c r="J714" s="14"/>
      <c r="K714" s="17"/>
    </row>
    <row r="715" spans="1:17" ht="15" customHeight="1" x14ac:dyDescent="0.15">
      <c r="B715" s="24"/>
      <c r="C715" s="24"/>
      <c r="D715" s="24"/>
      <c r="E715" s="24"/>
      <c r="F715" s="15"/>
      <c r="G715" s="27"/>
      <c r="H715" s="14"/>
      <c r="I715" s="27"/>
      <c r="J715" s="14"/>
      <c r="K715" s="17"/>
    </row>
    <row r="716" spans="1:17" ht="15" customHeight="1" x14ac:dyDescent="0.15">
      <c r="B716" s="24"/>
      <c r="C716" s="24"/>
      <c r="D716" s="24"/>
      <c r="E716" s="24"/>
      <c r="F716" s="15"/>
      <c r="G716" s="27"/>
      <c r="H716" s="14"/>
      <c r="I716" s="27"/>
      <c r="J716" s="14"/>
      <c r="K716" s="17"/>
    </row>
    <row r="717" spans="1:17" ht="15" customHeight="1" x14ac:dyDescent="0.15">
      <c r="B717" s="24"/>
      <c r="C717" s="24"/>
      <c r="D717" s="24"/>
      <c r="E717" s="24"/>
      <c r="F717" s="15"/>
      <c r="G717" s="27"/>
      <c r="H717" s="14"/>
      <c r="I717" s="27"/>
      <c r="J717" s="14"/>
      <c r="K717" s="17"/>
    </row>
    <row r="718" spans="1:17" ht="15" customHeight="1" x14ac:dyDescent="0.15">
      <c r="B718" s="24"/>
      <c r="C718" s="24"/>
      <c r="D718" s="24"/>
      <c r="E718" s="24"/>
      <c r="F718" s="15"/>
      <c r="G718" s="27"/>
      <c r="H718" s="14"/>
      <c r="I718" s="27"/>
      <c r="J718" s="14"/>
      <c r="K718" s="17"/>
    </row>
    <row r="719" spans="1:17" ht="15" customHeight="1" x14ac:dyDescent="0.15">
      <c r="B719" s="24"/>
      <c r="C719" s="24"/>
      <c r="D719" s="24"/>
      <c r="E719" s="24"/>
      <c r="F719" s="15"/>
      <c r="G719" s="27"/>
      <c r="H719" s="14"/>
      <c r="I719" s="27"/>
      <c r="J719" s="14"/>
      <c r="K719" s="17"/>
      <c r="M719" s="1" t="s">
        <v>243</v>
      </c>
      <c r="N719" s="133">
        <v>109</v>
      </c>
    </row>
    <row r="720" spans="1:17" ht="15" customHeight="1" x14ac:dyDescent="0.15">
      <c r="A720" s="1" t="s">
        <v>241</v>
      </c>
      <c r="M720" s="1" t="s">
        <v>246</v>
      </c>
      <c r="N720" s="133">
        <v>44</v>
      </c>
    </row>
    <row r="721" spans="2:14" ht="15" customHeight="1" x14ac:dyDescent="0.15">
      <c r="B721" s="1" t="s">
        <v>242</v>
      </c>
      <c r="M721" s="1" t="s">
        <v>244</v>
      </c>
      <c r="N721" s="133">
        <v>43</v>
      </c>
    </row>
    <row r="722" spans="2:14" ht="15" customHeight="1" x14ac:dyDescent="0.15">
      <c r="C722" s="145"/>
      <c r="D722" s="147"/>
      <c r="E722" s="147"/>
      <c r="F722" s="146"/>
      <c r="G722" s="145" t="s">
        <v>318</v>
      </c>
      <c r="H722" s="150"/>
      <c r="I722" s="147" t="s">
        <v>312</v>
      </c>
      <c r="J722" s="146"/>
      <c r="K722" s="145" t="s">
        <v>251</v>
      </c>
      <c r="L722" s="146"/>
      <c r="M722" s="1" t="s">
        <v>250</v>
      </c>
      <c r="N722" s="133">
        <v>40</v>
      </c>
    </row>
    <row r="723" spans="2:14" ht="15" customHeight="1" x14ac:dyDescent="0.15">
      <c r="C723" s="39" t="s">
        <v>243</v>
      </c>
      <c r="D723" s="47"/>
      <c r="E723" s="47"/>
      <c r="F723" s="50"/>
      <c r="G723" s="7">
        <v>109</v>
      </c>
      <c r="H723" s="78">
        <f>G723/G733</f>
        <v>0.33956386292834889</v>
      </c>
      <c r="I723" s="12">
        <v>103</v>
      </c>
      <c r="J723" s="70">
        <f>I723/I733</f>
        <v>0.26410256410256411</v>
      </c>
      <c r="K723" s="7">
        <v>81</v>
      </c>
      <c r="L723" s="70">
        <v>0.318</v>
      </c>
      <c r="M723" s="1" t="s">
        <v>51</v>
      </c>
      <c r="N723" s="133">
        <v>27</v>
      </c>
    </row>
    <row r="724" spans="2:14" ht="15" customHeight="1" x14ac:dyDescent="0.15">
      <c r="C724" s="39" t="s">
        <v>246</v>
      </c>
      <c r="D724" s="40"/>
      <c r="E724" s="40"/>
      <c r="F724" s="50"/>
      <c r="G724" s="109">
        <v>44</v>
      </c>
      <c r="H724" s="78">
        <f>G724/G733</f>
        <v>0.13707165109034267</v>
      </c>
      <c r="I724" s="110">
        <v>56</v>
      </c>
      <c r="J724" s="70">
        <f>I724/I733</f>
        <v>0.14358974358974358</v>
      </c>
      <c r="K724" s="39">
        <v>34</v>
      </c>
      <c r="L724" s="70">
        <v>0.13300000000000001</v>
      </c>
      <c r="M724" s="1" t="s">
        <v>50</v>
      </c>
      <c r="N724" s="133">
        <v>23</v>
      </c>
    </row>
    <row r="725" spans="2:14" ht="15" customHeight="1" x14ac:dyDescent="0.15">
      <c r="C725" s="39" t="s">
        <v>244</v>
      </c>
      <c r="D725" s="40"/>
      <c r="E725" s="40"/>
      <c r="F725" s="41"/>
      <c r="G725" s="7">
        <v>43</v>
      </c>
      <c r="H725" s="78">
        <f>G725/G733</f>
        <v>0.13395638629283488</v>
      </c>
      <c r="I725" s="12">
        <v>43</v>
      </c>
      <c r="J725" s="70">
        <f>I725/I733</f>
        <v>0.11025641025641025</v>
      </c>
      <c r="K725" s="7">
        <v>40</v>
      </c>
      <c r="L725" s="70">
        <v>0.157</v>
      </c>
      <c r="M725" s="1" t="s">
        <v>1</v>
      </c>
      <c r="N725" s="133">
        <v>22</v>
      </c>
    </row>
    <row r="726" spans="2:14" ht="15" customHeight="1" x14ac:dyDescent="0.15">
      <c r="C726" s="39" t="s">
        <v>250</v>
      </c>
      <c r="D726" s="40"/>
      <c r="E726" s="40"/>
      <c r="F726" s="41"/>
      <c r="G726" s="7">
        <v>40</v>
      </c>
      <c r="H726" s="78">
        <f>G726/G733</f>
        <v>0.12461059190031153</v>
      </c>
      <c r="I726" s="110">
        <v>58</v>
      </c>
      <c r="J726" s="70">
        <f>I726/I733</f>
        <v>0.14871794871794872</v>
      </c>
      <c r="K726" s="43" t="s">
        <v>164</v>
      </c>
      <c r="L726" s="44" t="s">
        <v>164</v>
      </c>
      <c r="M726" s="1" t="s">
        <v>245</v>
      </c>
      <c r="N726" s="133">
        <v>6</v>
      </c>
    </row>
    <row r="727" spans="2:14" ht="15" customHeight="1" x14ac:dyDescent="0.15">
      <c r="C727" s="57" t="s">
        <v>248</v>
      </c>
      <c r="D727" s="58"/>
      <c r="E727" s="58"/>
      <c r="F727" s="59"/>
      <c r="G727" s="7">
        <v>27</v>
      </c>
      <c r="H727" s="78">
        <f>G727/G733</f>
        <v>8.4112149532710276E-2</v>
      </c>
      <c r="I727" s="110">
        <v>56</v>
      </c>
      <c r="J727" s="70">
        <f>I727/I733</f>
        <v>0.14358974358974358</v>
      </c>
      <c r="K727" s="7">
        <v>28</v>
      </c>
      <c r="L727" s="70">
        <v>0.11</v>
      </c>
      <c r="M727" s="1" t="s">
        <v>114</v>
      </c>
      <c r="N727" s="133">
        <v>7</v>
      </c>
    </row>
    <row r="728" spans="2:14" ht="15" customHeight="1" x14ac:dyDescent="0.15">
      <c r="C728" s="39" t="s">
        <v>247</v>
      </c>
      <c r="D728" s="40"/>
      <c r="E728" s="40"/>
      <c r="F728" s="41"/>
      <c r="G728" s="7">
        <v>23</v>
      </c>
      <c r="H728" s="78">
        <f>G728/G733</f>
        <v>7.1651090342679122E-2</v>
      </c>
      <c r="I728" s="110">
        <v>30</v>
      </c>
      <c r="J728" s="70">
        <f>I728/I733</f>
        <v>7.6923076923076927E-2</v>
      </c>
      <c r="K728" s="43" t="s">
        <v>164</v>
      </c>
      <c r="L728" s="44" t="s">
        <v>164</v>
      </c>
    </row>
    <row r="729" spans="2:14" ht="15" customHeight="1" x14ac:dyDescent="0.15">
      <c r="C729" s="46" t="s">
        <v>249</v>
      </c>
      <c r="D729" s="47"/>
      <c r="E729" s="47"/>
      <c r="F729" s="50"/>
      <c r="G729" s="7">
        <v>22</v>
      </c>
      <c r="H729" s="78">
        <f>G729/G733</f>
        <v>6.8535825545171333E-2</v>
      </c>
      <c r="I729" s="110">
        <v>26</v>
      </c>
      <c r="J729" s="70">
        <f>I729/I733</f>
        <v>6.6666666666666666E-2</v>
      </c>
      <c r="K729" s="7">
        <v>60</v>
      </c>
      <c r="L729" s="70">
        <v>0.23499999999999999</v>
      </c>
    </row>
    <row r="730" spans="2:14" ht="15" customHeight="1" x14ac:dyDescent="0.15">
      <c r="C730" s="7" t="s">
        <v>245</v>
      </c>
      <c r="D730" s="12"/>
      <c r="E730" s="12"/>
      <c r="F730" s="19"/>
      <c r="G730" s="7">
        <v>6</v>
      </c>
      <c r="H730" s="78">
        <f>G730/G733</f>
        <v>1.8691588785046728E-2</v>
      </c>
      <c r="I730" s="12">
        <v>17</v>
      </c>
      <c r="J730" s="70">
        <f>I730/I733</f>
        <v>4.3589743589743588E-2</v>
      </c>
      <c r="K730" s="7">
        <v>10</v>
      </c>
      <c r="L730" s="70">
        <v>3.9E-2</v>
      </c>
    </row>
    <row r="731" spans="2:14" ht="15" customHeight="1" x14ac:dyDescent="0.15">
      <c r="C731" s="46" t="s">
        <v>114</v>
      </c>
      <c r="D731" s="47"/>
      <c r="E731" s="47"/>
      <c r="F731" s="50"/>
      <c r="G731" s="7">
        <v>7</v>
      </c>
      <c r="H731" s="78">
        <f>G731/G733</f>
        <v>2.1806853582554516E-2</v>
      </c>
      <c r="I731" s="110">
        <v>1</v>
      </c>
      <c r="J731" s="70">
        <f>I731/I733</f>
        <v>2.5641025641025641E-3</v>
      </c>
      <c r="K731" s="43" t="s">
        <v>164</v>
      </c>
      <c r="L731" s="44" t="s">
        <v>164</v>
      </c>
    </row>
    <row r="732" spans="2:14" ht="15" customHeight="1" x14ac:dyDescent="0.15">
      <c r="C732" s="48" t="s">
        <v>252</v>
      </c>
      <c r="D732" s="49"/>
      <c r="E732" s="49"/>
      <c r="F732" s="50"/>
      <c r="G732" s="111" t="s">
        <v>164</v>
      </c>
      <c r="H732" s="115" t="s">
        <v>164</v>
      </c>
      <c r="I732" s="113" t="s">
        <v>164</v>
      </c>
      <c r="J732" s="44" t="s">
        <v>164</v>
      </c>
      <c r="K732" s="39">
        <v>2</v>
      </c>
      <c r="L732" s="73">
        <v>8.0000000000000002E-3</v>
      </c>
    </row>
    <row r="733" spans="2:14" ht="15" customHeight="1" x14ac:dyDescent="0.15">
      <c r="C733" s="145" t="s">
        <v>123</v>
      </c>
      <c r="D733" s="147"/>
      <c r="E733" s="147"/>
      <c r="F733" s="146"/>
      <c r="G733" s="107">
        <f>SUM(G723:G731)</f>
        <v>321</v>
      </c>
      <c r="H733" s="119">
        <f>SUM(H723:H732)</f>
        <v>1</v>
      </c>
      <c r="I733" s="108">
        <f>SUM(I723:I732)</f>
        <v>390</v>
      </c>
      <c r="J733" s="103">
        <f>SUM(J723:J732)</f>
        <v>0.99999999999999989</v>
      </c>
      <c r="K733" s="61">
        <f>SUM(K723:K732)</f>
        <v>255</v>
      </c>
      <c r="L733" s="103">
        <f>SUM(L723:L732)</f>
        <v>1</v>
      </c>
    </row>
    <row r="734" spans="2:14" ht="15" customHeight="1" x14ac:dyDescent="0.15">
      <c r="B734" s="24"/>
      <c r="C734" s="24"/>
      <c r="D734" s="24"/>
      <c r="E734" s="24"/>
      <c r="F734" s="15"/>
      <c r="G734" s="27"/>
      <c r="H734" s="14"/>
      <c r="I734" s="27"/>
      <c r="J734" s="14"/>
      <c r="K734" s="17"/>
    </row>
    <row r="735" spans="2:14" ht="15" customHeight="1" x14ac:dyDescent="0.15">
      <c r="B735" s="24"/>
      <c r="C735" s="24"/>
      <c r="D735" s="24"/>
      <c r="E735" s="24"/>
      <c r="F735" s="15"/>
      <c r="G735" s="27"/>
      <c r="H735" s="14"/>
      <c r="I735" s="27"/>
      <c r="J735" s="14"/>
      <c r="K735" s="17"/>
    </row>
    <row r="736" spans="2:14" ht="15" customHeight="1" x14ac:dyDescent="0.15">
      <c r="B736" s="24"/>
      <c r="C736" s="24"/>
      <c r="D736" s="24"/>
      <c r="E736" s="24"/>
      <c r="F736" s="15"/>
      <c r="G736" s="27"/>
      <c r="H736" s="14"/>
      <c r="I736" s="27"/>
      <c r="J736" s="14"/>
      <c r="K736" s="17"/>
    </row>
    <row r="737" spans="2:12" ht="15" customHeight="1" x14ac:dyDescent="0.15">
      <c r="B737" s="24"/>
      <c r="C737" s="24"/>
      <c r="D737" s="24"/>
      <c r="E737" s="24"/>
      <c r="F737" s="15"/>
      <c r="G737" s="27"/>
      <c r="H737" s="14"/>
      <c r="I737" s="27"/>
      <c r="J737" s="14"/>
      <c r="K737" s="17"/>
    </row>
    <row r="738" spans="2:12" ht="15" customHeight="1" x14ac:dyDescent="0.15">
      <c r="B738" s="24"/>
      <c r="C738" s="24"/>
      <c r="D738" s="24"/>
      <c r="E738" s="24"/>
      <c r="F738" s="15"/>
      <c r="G738" s="27"/>
      <c r="H738" s="14"/>
      <c r="I738" s="27"/>
      <c r="J738" s="14"/>
      <c r="K738" s="17"/>
    </row>
    <row r="739" spans="2:12" ht="15" customHeight="1" x14ac:dyDescent="0.15">
      <c r="B739" s="24"/>
      <c r="C739" s="24"/>
      <c r="D739" s="24"/>
      <c r="E739" s="24"/>
      <c r="F739" s="15"/>
      <c r="G739" s="27"/>
      <c r="H739" s="14"/>
      <c r="I739" s="27"/>
      <c r="J739" s="14"/>
      <c r="K739" s="17"/>
    </row>
    <row r="740" spans="2:12" ht="15" customHeight="1" x14ac:dyDescent="0.15">
      <c r="B740" s="24"/>
      <c r="C740" s="24"/>
      <c r="D740" s="24"/>
      <c r="E740" s="24"/>
      <c r="F740" s="15"/>
      <c r="G740" s="27"/>
      <c r="H740" s="14"/>
      <c r="I740" s="27"/>
      <c r="J740" s="14"/>
      <c r="K740" s="17"/>
    </row>
    <row r="741" spans="2:12" ht="15" customHeight="1" x14ac:dyDescent="0.15">
      <c r="B741" s="24"/>
      <c r="C741" s="24"/>
      <c r="D741" s="24"/>
      <c r="E741" s="24"/>
      <c r="F741" s="15"/>
      <c r="G741" s="27"/>
      <c r="H741" s="14"/>
      <c r="I741" s="27"/>
      <c r="J741" s="14"/>
      <c r="K741" s="17"/>
    </row>
    <row r="742" spans="2:12" ht="15" customHeight="1" x14ac:dyDescent="0.15">
      <c r="B742" s="24"/>
      <c r="C742" s="24"/>
      <c r="D742" s="24"/>
      <c r="E742" s="24"/>
      <c r="F742" s="15"/>
      <c r="G742" s="27"/>
      <c r="H742" s="14"/>
      <c r="I742" s="27"/>
      <c r="J742" s="14"/>
      <c r="K742" s="17"/>
    </row>
    <row r="743" spans="2:12" ht="15" customHeight="1" x14ac:dyDescent="0.15">
      <c r="B743" s="24"/>
      <c r="C743" s="24"/>
      <c r="D743" s="24"/>
      <c r="E743" s="24"/>
      <c r="F743" s="15"/>
      <c r="G743" s="27"/>
      <c r="H743" s="14"/>
      <c r="I743" s="27"/>
      <c r="J743" s="14"/>
      <c r="K743" s="17"/>
    </row>
    <row r="744" spans="2:12" ht="15" customHeight="1" x14ac:dyDescent="0.15">
      <c r="B744" s="24"/>
      <c r="C744" s="24"/>
      <c r="D744" s="24"/>
      <c r="E744" s="24"/>
      <c r="F744" s="15"/>
      <c r="G744" s="27"/>
      <c r="H744" s="14"/>
      <c r="I744" s="27"/>
      <c r="J744" s="14"/>
      <c r="K744" s="17"/>
    </row>
    <row r="745" spans="2:12" ht="15" customHeight="1" x14ac:dyDescent="0.15">
      <c r="B745" s="24"/>
      <c r="C745" s="24"/>
      <c r="D745" s="24"/>
      <c r="E745" s="24"/>
      <c r="F745" s="15"/>
      <c r="G745" s="27"/>
      <c r="H745" s="14"/>
      <c r="I745" s="27"/>
      <c r="J745" s="14"/>
      <c r="K745" s="17"/>
    </row>
    <row r="746" spans="2:12" ht="15" customHeight="1" x14ac:dyDescent="0.15">
      <c r="B746" s="24"/>
      <c r="C746" s="24"/>
      <c r="D746" s="24"/>
      <c r="E746" s="24"/>
      <c r="F746" s="15"/>
      <c r="G746" s="27"/>
      <c r="H746" s="14"/>
      <c r="I746" s="27"/>
      <c r="J746" s="14"/>
      <c r="K746" s="17"/>
    </row>
    <row r="747" spans="2:12" ht="15" customHeight="1" x14ac:dyDescent="0.15">
      <c r="B747" s="24"/>
      <c r="C747" s="24"/>
      <c r="D747" s="24"/>
      <c r="E747" s="24"/>
      <c r="F747" s="15"/>
      <c r="G747" s="27"/>
      <c r="H747" s="14"/>
      <c r="I747" s="27"/>
      <c r="J747" s="14"/>
      <c r="K747" s="17"/>
    </row>
    <row r="748" spans="2:12" ht="15" customHeight="1" x14ac:dyDescent="0.15">
      <c r="B748" s="24"/>
      <c r="C748" s="24"/>
      <c r="D748" s="24"/>
      <c r="E748" s="24"/>
      <c r="F748" s="15"/>
      <c r="G748" s="27"/>
      <c r="H748" s="14"/>
      <c r="I748" s="27"/>
      <c r="J748" s="14"/>
      <c r="K748" s="17"/>
    </row>
    <row r="749" spans="2:12" ht="15" customHeight="1" x14ac:dyDescent="0.15">
      <c r="B749" s="1" t="s">
        <v>253</v>
      </c>
    </row>
    <row r="750" spans="2:12" ht="15" customHeight="1" x14ac:dyDescent="0.15">
      <c r="C750" s="145"/>
      <c r="D750" s="147"/>
      <c r="E750" s="147"/>
      <c r="F750" s="146"/>
      <c r="G750" s="145" t="s">
        <v>318</v>
      </c>
      <c r="H750" s="150"/>
      <c r="I750" s="147" t="s">
        <v>312</v>
      </c>
      <c r="J750" s="146"/>
      <c r="K750" s="145" t="s">
        <v>251</v>
      </c>
      <c r="L750" s="146"/>
    </row>
    <row r="751" spans="2:12" ht="15" customHeight="1" x14ac:dyDescent="0.15">
      <c r="C751" s="39" t="s">
        <v>254</v>
      </c>
      <c r="D751" s="40"/>
      <c r="E751" s="40"/>
      <c r="F751" s="50"/>
      <c r="G751" s="7">
        <v>174</v>
      </c>
      <c r="H751" s="78">
        <f>G751/G760</f>
        <v>0.54374999999999996</v>
      </c>
      <c r="I751" s="110">
        <v>183</v>
      </c>
      <c r="J751" s="80">
        <v>0.46400000000000002</v>
      </c>
      <c r="K751" s="43" t="s">
        <v>164</v>
      </c>
      <c r="L751" s="73" t="s">
        <v>164</v>
      </c>
    </row>
    <row r="752" spans="2:12" ht="15" customHeight="1" x14ac:dyDescent="0.15">
      <c r="C752" s="39" t="s">
        <v>260</v>
      </c>
      <c r="D752" s="40"/>
      <c r="E752" s="40"/>
      <c r="F752" s="41"/>
      <c r="G752" s="7">
        <v>52</v>
      </c>
      <c r="H752" s="78">
        <f>G752/G760</f>
        <v>0.16250000000000001</v>
      </c>
      <c r="I752" s="110">
        <v>68</v>
      </c>
      <c r="J752" s="80">
        <v>0.17299999999999999</v>
      </c>
      <c r="K752" s="39">
        <v>78</v>
      </c>
      <c r="L752" s="80">
        <v>0.30599999999999999</v>
      </c>
    </row>
    <row r="753" spans="2:12" ht="15" customHeight="1" x14ac:dyDescent="0.15">
      <c r="C753" s="39" t="s">
        <v>259</v>
      </c>
      <c r="D753" s="40"/>
      <c r="E753" s="40"/>
      <c r="F753" s="41"/>
      <c r="G753" s="7">
        <v>35</v>
      </c>
      <c r="H753" s="78">
        <f>G753/G760</f>
        <v>0.109375</v>
      </c>
      <c r="I753" s="110">
        <v>58</v>
      </c>
      <c r="J753" s="80">
        <v>0.14699999999999999</v>
      </c>
      <c r="K753" s="43" t="s">
        <v>164</v>
      </c>
      <c r="L753" s="73" t="s">
        <v>164</v>
      </c>
    </row>
    <row r="754" spans="2:12" ht="15" customHeight="1" x14ac:dyDescent="0.15">
      <c r="C754" s="39" t="s">
        <v>257</v>
      </c>
      <c r="D754" s="40"/>
      <c r="E754" s="40"/>
      <c r="F754" s="50"/>
      <c r="G754" s="109">
        <v>24</v>
      </c>
      <c r="H754" s="78">
        <f>G754/G760</f>
        <v>7.4999999999999997E-2</v>
      </c>
      <c r="I754" s="110">
        <v>31</v>
      </c>
      <c r="J754" s="80">
        <v>7.9000000000000001E-2</v>
      </c>
      <c r="K754" s="39">
        <v>75</v>
      </c>
      <c r="L754" s="80">
        <v>0.29399999999999998</v>
      </c>
    </row>
    <row r="755" spans="2:12" ht="15" customHeight="1" x14ac:dyDescent="0.15">
      <c r="C755" s="39" t="s">
        <v>258</v>
      </c>
      <c r="D755" s="40"/>
      <c r="E755" s="40"/>
      <c r="F755" s="41"/>
      <c r="G755" s="7">
        <v>15</v>
      </c>
      <c r="H755" s="78">
        <f>G755/G760</f>
        <v>4.6875E-2</v>
      </c>
      <c r="I755" s="110">
        <v>30</v>
      </c>
      <c r="J755" s="80">
        <v>7.5999999999999998E-2</v>
      </c>
      <c r="K755" s="39">
        <v>66</v>
      </c>
      <c r="L755" s="80">
        <v>0.25900000000000001</v>
      </c>
    </row>
    <row r="756" spans="2:12" ht="15" customHeight="1" x14ac:dyDescent="0.15">
      <c r="C756" s="39" t="s">
        <v>249</v>
      </c>
      <c r="D756" s="40"/>
      <c r="E756" s="40"/>
      <c r="F756" s="41"/>
      <c r="G756" s="7">
        <v>12</v>
      </c>
      <c r="H756" s="78">
        <f>G756/G760</f>
        <v>3.7499999999999999E-2</v>
      </c>
      <c r="I756" s="110">
        <v>18</v>
      </c>
      <c r="J756" s="80">
        <v>4.5999999999999999E-2</v>
      </c>
      <c r="K756" s="39">
        <v>27</v>
      </c>
      <c r="L756" s="80">
        <v>0.106</v>
      </c>
    </row>
    <row r="757" spans="2:12" ht="15" customHeight="1" x14ac:dyDescent="0.15">
      <c r="C757" s="7" t="s">
        <v>256</v>
      </c>
      <c r="D757" s="12"/>
      <c r="E757" s="12"/>
      <c r="F757" s="19"/>
      <c r="G757" s="7">
        <v>1</v>
      </c>
      <c r="H757" s="78">
        <f>G757/G760</f>
        <v>3.1250000000000002E-3</v>
      </c>
      <c r="I757" s="110">
        <v>4</v>
      </c>
      <c r="J757" s="80">
        <v>0.01</v>
      </c>
      <c r="K757" s="39">
        <v>4</v>
      </c>
      <c r="L757" s="80">
        <v>1.6E-2</v>
      </c>
    </row>
    <row r="758" spans="2:12" ht="15" customHeight="1" x14ac:dyDescent="0.15">
      <c r="C758" s="39" t="s">
        <v>136</v>
      </c>
      <c r="D758" s="40"/>
      <c r="E758" s="40"/>
      <c r="F758" s="50"/>
      <c r="G758" s="7">
        <v>7</v>
      </c>
      <c r="H758" s="78">
        <f>G758/G760</f>
        <v>2.1874999999999999E-2</v>
      </c>
      <c r="I758" s="110">
        <v>2</v>
      </c>
      <c r="J758" s="80">
        <v>5.0000000000000001E-3</v>
      </c>
      <c r="K758" s="43" t="s">
        <v>164</v>
      </c>
      <c r="L758" s="73" t="s">
        <v>164</v>
      </c>
    </row>
    <row r="759" spans="2:12" ht="15" customHeight="1" x14ac:dyDescent="0.15">
      <c r="C759" s="48" t="s">
        <v>252</v>
      </c>
      <c r="D759" s="49"/>
      <c r="E759" s="49"/>
      <c r="F759" s="50"/>
      <c r="G759" s="111" t="s">
        <v>164</v>
      </c>
      <c r="H759" s="115" t="s">
        <v>164</v>
      </c>
      <c r="I759" s="113" t="s">
        <v>164</v>
      </c>
      <c r="J759" s="112" t="s">
        <v>164</v>
      </c>
      <c r="K759" s="39">
        <v>5</v>
      </c>
      <c r="L759" s="80">
        <v>1.9E-2</v>
      </c>
    </row>
    <row r="760" spans="2:12" ht="15" customHeight="1" x14ac:dyDescent="0.15">
      <c r="C760" s="145" t="s">
        <v>123</v>
      </c>
      <c r="D760" s="147"/>
      <c r="E760" s="147"/>
      <c r="F760" s="146"/>
      <c r="G760" s="107">
        <f>SUM(G751:G758)</f>
        <v>320</v>
      </c>
      <c r="H760" s="119">
        <f>SUM(H751:H759)</f>
        <v>0.99999999999999989</v>
      </c>
      <c r="I760" s="108">
        <f>SUM(I751:I759)</f>
        <v>394</v>
      </c>
      <c r="J760" s="103">
        <f>SUM(J751:J759)</f>
        <v>1</v>
      </c>
      <c r="K760" s="61">
        <f>SUM(K751:K759)</f>
        <v>255</v>
      </c>
      <c r="L760" s="103">
        <f>SUM(L751:L759)</f>
        <v>1</v>
      </c>
    </row>
    <row r="761" spans="2:12" ht="15" customHeight="1" x14ac:dyDescent="0.15">
      <c r="B761" s="24"/>
      <c r="C761" s="24"/>
      <c r="D761" s="24"/>
      <c r="E761" s="24"/>
      <c r="F761" s="15"/>
      <c r="G761" s="27"/>
      <c r="H761" s="14"/>
      <c r="I761" s="27"/>
      <c r="J761" s="14"/>
      <c r="K761" s="17"/>
    </row>
    <row r="762" spans="2:12" ht="15" customHeight="1" x14ac:dyDescent="0.15">
      <c r="B762" s="24"/>
      <c r="C762" s="24"/>
      <c r="D762" s="24"/>
      <c r="E762" s="24"/>
      <c r="F762" s="15"/>
      <c r="G762" s="27"/>
      <c r="H762" s="14"/>
      <c r="I762" s="27"/>
      <c r="J762" s="14"/>
      <c r="K762" s="17"/>
    </row>
    <row r="763" spans="2:12" ht="15" customHeight="1" x14ac:dyDescent="0.15">
      <c r="B763" s="24"/>
      <c r="C763" s="24"/>
      <c r="D763" s="24"/>
      <c r="E763" s="24"/>
      <c r="F763" s="15"/>
      <c r="G763" s="27"/>
      <c r="H763" s="14"/>
      <c r="I763" s="27"/>
      <c r="J763" s="14"/>
      <c r="K763" s="17"/>
    </row>
    <row r="764" spans="2:12" ht="15" customHeight="1" x14ac:dyDescent="0.15">
      <c r="B764" s="24"/>
      <c r="C764" s="24"/>
      <c r="D764" s="24"/>
      <c r="E764" s="24"/>
      <c r="F764" s="15"/>
      <c r="G764" s="27"/>
      <c r="H764" s="14"/>
      <c r="I764" s="27"/>
      <c r="J764" s="14"/>
      <c r="K764" s="17"/>
    </row>
    <row r="765" spans="2:12" ht="15" customHeight="1" x14ac:dyDescent="0.15">
      <c r="B765" s="24"/>
      <c r="C765" s="24"/>
      <c r="D765" s="24"/>
      <c r="E765" s="24"/>
      <c r="F765" s="15"/>
      <c r="G765" s="27"/>
      <c r="H765" s="14"/>
      <c r="I765" s="27"/>
      <c r="J765" s="14"/>
      <c r="K765" s="17"/>
    </row>
    <row r="766" spans="2:12" ht="15" customHeight="1" x14ac:dyDescent="0.15">
      <c r="B766" s="24"/>
      <c r="C766" s="24"/>
      <c r="D766" s="24"/>
      <c r="E766" s="24"/>
      <c r="F766" s="15"/>
      <c r="G766" s="27"/>
      <c r="H766" s="14"/>
      <c r="I766" s="27"/>
      <c r="J766" s="14"/>
      <c r="K766" s="17"/>
    </row>
    <row r="767" spans="2:12" ht="15" customHeight="1" x14ac:dyDescent="0.15">
      <c r="B767" s="24"/>
      <c r="C767" s="24"/>
      <c r="D767" s="24"/>
      <c r="E767" s="24"/>
      <c r="F767" s="15"/>
      <c r="G767" s="27"/>
      <c r="H767" s="14"/>
      <c r="I767" s="27"/>
      <c r="J767" s="14"/>
      <c r="K767" s="17"/>
    </row>
    <row r="768" spans="2:12" ht="15" customHeight="1" x14ac:dyDescent="0.15">
      <c r="B768" s="24"/>
      <c r="C768" s="24"/>
      <c r="D768" s="24"/>
      <c r="E768" s="24"/>
      <c r="F768" s="15"/>
      <c r="G768" s="27"/>
      <c r="H768" s="14"/>
      <c r="I768" s="27"/>
      <c r="J768" s="14"/>
      <c r="K768" s="17"/>
    </row>
    <row r="769" spans="2:14" ht="15" customHeight="1" x14ac:dyDescent="0.15">
      <c r="B769" s="24"/>
      <c r="C769" s="24"/>
      <c r="D769" s="24"/>
      <c r="E769" s="24"/>
      <c r="F769" s="15"/>
      <c r="G769" s="27"/>
      <c r="H769" s="14"/>
      <c r="I769" s="27"/>
      <c r="J769" s="14"/>
      <c r="K769" s="17"/>
    </row>
    <row r="770" spans="2:14" ht="15" customHeight="1" x14ac:dyDescent="0.15">
      <c r="B770" s="24"/>
      <c r="C770" s="24"/>
      <c r="D770" s="24"/>
      <c r="E770" s="24"/>
      <c r="F770" s="15"/>
      <c r="G770" s="27"/>
      <c r="H770" s="14"/>
      <c r="I770" s="27"/>
      <c r="J770" s="14"/>
      <c r="K770" s="17"/>
    </row>
    <row r="771" spans="2:14" ht="15" customHeight="1" x14ac:dyDescent="0.15">
      <c r="B771" s="24"/>
      <c r="C771" s="24"/>
      <c r="D771" s="24"/>
      <c r="E771" s="24"/>
      <c r="F771" s="15"/>
      <c r="G771" s="27"/>
      <c r="H771" s="14"/>
      <c r="I771" s="27"/>
      <c r="J771" s="14"/>
      <c r="K771" s="17"/>
    </row>
    <row r="772" spans="2:14" ht="15" customHeight="1" x14ac:dyDescent="0.15">
      <c r="B772" s="24"/>
      <c r="C772" s="24"/>
      <c r="D772" s="24"/>
      <c r="E772" s="24"/>
      <c r="F772" s="15"/>
      <c r="G772" s="27"/>
      <c r="H772" s="14"/>
      <c r="I772" s="27"/>
      <c r="J772" s="14"/>
      <c r="K772" s="17"/>
    </row>
    <row r="773" spans="2:14" ht="15" customHeight="1" x14ac:dyDescent="0.15">
      <c r="B773" s="24"/>
      <c r="C773" s="24"/>
      <c r="D773" s="24"/>
      <c r="E773" s="24"/>
      <c r="F773" s="15"/>
      <c r="G773" s="27"/>
      <c r="H773" s="14"/>
      <c r="I773" s="27"/>
      <c r="J773" s="14"/>
      <c r="K773" s="17"/>
    </row>
    <row r="774" spans="2:14" ht="15" customHeight="1" x14ac:dyDescent="0.15">
      <c r="B774" s="24"/>
      <c r="C774" s="24"/>
      <c r="D774" s="24"/>
      <c r="E774" s="24"/>
      <c r="F774" s="15"/>
      <c r="G774" s="27"/>
      <c r="H774" s="14"/>
      <c r="I774" s="27"/>
      <c r="J774" s="14"/>
      <c r="K774" s="17"/>
      <c r="M774" s="1" t="s">
        <v>262</v>
      </c>
      <c r="N774" s="1">
        <v>0.35099999999999998</v>
      </c>
    </row>
    <row r="775" spans="2:14" ht="15" customHeight="1" x14ac:dyDescent="0.15">
      <c r="B775" s="24"/>
      <c r="C775" s="24"/>
      <c r="D775" s="24"/>
      <c r="E775" s="24"/>
      <c r="F775" s="15"/>
      <c r="G775" s="27"/>
      <c r="H775" s="14"/>
      <c r="I775" s="27"/>
      <c r="J775" s="14"/>
      <c r="K775" s="17"/>
      <c r="M775" s="1" t="s">
        <v>263</v>
      </c>
      <c r="N775" s="1">
        <v>0.29799999999999999</v>
      </c>
    </row>
    <row r="776" spans="2:14" ht="15" customHeight="1" x14ac:dyDescent="0.15">
      <c r="B776" s="1" t="s">
        <v>261</v>
      </c>
      <c r="M776" s="1" t="s">
        <v>265</v>
      </c>
      <c r="N776" s="1">
        <v>0.113</v>
      </c>
    </row>
    <row r="777" spans="2:14" ht="15" customHeight="1" x14ac:dyDescent="0.15">
      <c r="C777" s="145"/>
      <c r="D777" s="147"/>
      <c r="E777" s="147"/>
      <c r="F777" s="146"/>
      <c r="G777" s="145" t="s">
        <v>318</v>
      </c>
      <c r="H777" s="150"/>
      <c r="I777" s="147" t="s">
        <v>309</v>
      </c>
      <c r="J777" s="146"/>
      <c r="K777" s="145" t="s">
        <v>251</v>
      </c>
      <c r="L777" s="146"/>
      <c r="M777" s="1" t="s">
        <v>54</v>
      </c>
      <c r="N777" s="1">
        <v>9.4E-2</v>
      </c>
    </row>
    <row r="778" spans="2:14" ht="15" customHeight="1" x14ac:dyDescent="0.15">
      <c r="C778" s="39" t="s">
        <v>262</v>
      </c>
      <c r="D778" s="40"/>
      <c r="E778" s="40"/>
      <c r="F778" s="53"/>
      <c r="G778" s="7">
        <v>112</v>
      </c>
      <c r="H778" s="78">
        <f>G778/G791</f>
        <v>0.35109717868338558</v>
      </c>
      <c r="I778" s="110">
        <v>121</v>
      </c>
      <c r="J778" s="80">
        <v>0.30599999999999999</v>
      </c>
      <c r="K778" s="7">
        <v>38</v>
      </c>
      <c r="L778" s="70">
        <v>0.14899999999999999</v>
      </c>
      <c r="M778" s="1" t="s">
        <v>264</v>
      </c>
      <c r="N778" s="36">
        <v>0.06</v>
      </c>
    </row>
    <row r="779" spans="2:14" ht="15" customHeight="1" x14ac:dyDescent="0.15">
      <c r="C779" s="56" t="s">
        <v>263</v>
      </c>
      <c r="D779" s="40"/>
      <c r="E779" s="40"/>
      <c r="F779" s="41"/>
      <c r="G779" s="7">
        <v>95</v>
      </c>
      <c r="H779" s="78">
        <f>G779/G791</f>
        <v>0.29780564263322884</v>
      </c>
      <c r="I779" s="110">
        <v>118</v>
      </c>
      <c r="J779" s="80">
        <v>0.29799999999999999</v>
      </c>
      <c r="K779" s="43" t="s">
        <v>164</v>
      </c>
      <c r="L779" s="73" t="s">
        <v>164</v>
      </c>
      <c r="M779" s="1" t="s">
        <v>52</v>
      </c>
      <c r="N779" s="1">
        <v>4.1000000000000002E-2</v>
      </c>
    </row>
    <row r="780" spans="2:14" ht="15" customHeight="1" x14ac:dyDescent="0.15">
      <c r="C780" s="56" t="s">
        <v>265</v>
      </c>
      <c r="D780" s="40"/>
      <c r="E780" s="40"/>
      <c r="F780" s="41"/>
      <c r="G780" s="109">
        <v>36</v>
      </c>
      <c r="H780" s="78">
        <f>G780/G791</f>
        <v>0.11285266457680251</v>
      </c>
      <c r="I780" s="110">
        <v>45</v>
      </c>
      <c r="J780" s="80">
        <v>0.114</v>
      </c>
      <c r="K780" s="43" t="s">
        <v>164</v>
      </c>
      <c r="L780" s="73" t="s">
        <v>164</v>
      </c>
      <c r="M780" s="1" t="s">
        <v>1</v>
      </c>
      <c r="N780" s="1">
        <v>2.5000000000000001E-2</v>
      </c>
    </row>
    <row r="781" spans="2:14" ht="15" customHeight="1" x14ac:dyDescent="0.15">
      <c r="C781" s="39" t="s">
        <v>268</v>
      </c>
      <c r="D781" s="40"/>
      <c r="E781" s="40"/>
      <c r="F781" s="41"/>
      <c r="G781" s="7">
        <v>30</v>
      </c>
      <c r="H781" s="78">
        <f>G781/G791</f>
        <v>9.4043887147335428E-2</v>
      </c>
      <c r="I781" s="110">
        <v>38</v>
      </c>
      <c r="J781" s="80">
        <v>9.6000000000000002E-2</v>
      </c>
      <c r="K781" s="39">
        <v>49</v>
      </c>
      <c r="L781" s="70">
        <v>0.192</v>
      </c>
      <c r="M781" s="1" t="s">
        <v>53</v>
      </c>
      <c r="N781" s="1">
        <v>6.0000000000000001E-3</v>
      </c>
    </row>
    <row r="782" spans="2:14" ht="15" customHeight="1" x14ac:dyDescent="0.15">
      <c r="C782" s="39" t="s">
        <v>264</v>
      </c>
      <c r="D782" s="40"/>
      <c r="E782" s="40"/>
      <c r="F782" s="41"/>
      <c r="G782" s="7">
        <v>19</v>
      </c>
      <c r="H782" s="78">
        <f>G782/G791</f>
        <v>5.9561128526645767E-2</v>
      </c>
      <c r="I782" s="110">
        <v>31</v>
      </c>
      <c r="J782" s="80">
        <v>7.8E-2</v>
      </c>
      <c r="K782" s="7">
        <v>18</v>
      </c>
      <c r="L782" s="70">
        <v>7.0999999999999994E-2</v>
      </c>
      <c r="M782" s="1" t="s">
        <v>114</v>
      </c>
      <c r="N782" s="1">
        <v>1.2999999999999999E-2</v>
      </c>
    </row>
    <row r="783" spans="2:14" ht="15" customHeight="1" x14ac:dyDescent="0.15">
      <c r="C783" s="39" t="s">
        <v>266</v>
      </c>
      <c r="D783" s="40"/>
      <c r="E783" s="40"/>
      <c r="F783" s="41"/>
      <c r="G783" s="7">
        <v>13</v>
      </c>
      <c r="H783" s="78">
        <f>G783/G791</f>
        <v>4.0752351097178681E-2</v>
      </c>
      <c r="I783" s="110">
        <v>26</v>
      </c>
      <c r="J783" s="80">
        <v>6.5656565656565705E-2</v>
      </c>
      <c r="K783" s="43" t="s">
        <v>164</v>
      </c>
      <c r="L783" s="44" t="s">
        <v>164</v>
      </c>
    </row>
    <row r="784" spans="2:14" ht="15" customHeight="1" x14ac:dyDescent="0.15">
      <c r="C784" s="39" t="s">
        <v>249</v>
      </c>
      <c r="D784" s="40"/>
      <c r="E784" s="40"/>
      <c r="F784" s="53"/>
      <c r="G784" s="7">
        <v>8</v>
      </c>
      <c r="H784" s="78">
        <f>G784/G791</f>
        <v>2.5078369905956112E-2</v>
      </c>
      <c r="I784" s="110">
        <v>12</v>
      </c>
      <c r="J784" s="80">
        <v>0.03</v>
      </c>
      <c r="K784" s="7">
        <v>15</v>
      </c>
      <c r="L784" s="70">
        <v>5.8999999999999997E-2</v>
      </c>
    </row>
    <row r="785" spans="2:12" ht="15" customHeight="1" x14ac:dyDescent="0.15">
      <c r="C785" s="39" t="s">
        <v>267</v>
      </c>
      <c r="D785" s="40"/>
      <c r="E785" s="40"/>
      <c r="F785" s="41"/>
      <c r="G785" s="7">
        <v>2</v>
      </c>
      <c r="H785" s="78">
        <f>G785/G791</f>
        <v>6.269592476489028E-3</v>
      </c>
      <c r="I785" s="110">
        <v>1</v>
      </c>
      <c r="J785" s="80">
        <v>3.0000000000000001E-3</v>
      </c>
      <c r="K785" s="7">
        <v>4</v>
      </c>
      <c r="L785" s="70">
        <v>1.6E-2</v>
      </c>
    </row>
    <row r="786" spans="2:12" ht="15" customHeight="1" x14ac:dyDescent="0.15">
      <c r="C786" s="39" t="s">
        <v>114</v>
      </c>
      <c r="D786" s="40"/>
      <c r="E786" s="40"/>
      <c r="F786" s="53"/>
      <c r="G786" s="7">
        <v>4</v>
      </c>
      <c r="H786" s="78">
        <f>G786/G791</f>
        <v>1.2539184952978056E-2</v>
      </c>
      <c r="I786" s="110">
        <v>4</v>
      </c>
      <c r="J786" s="80">
        <v>1.0101010101010102E-2</v>
      </c>
      <c r="K786" s="43" t="s">
        <v>164</v>
      </c>
      <c r="L786" s="44" t="s">
        <v>164</v>
      </c>
    </row>
    <row r="787" spans="2:12" ht="15" customHeight="1" x14ac:dyDescent="0.15">
      <c r="C787" s="51" t="s">
        <v>270</v>
      </c>
      <c r="D787" s="52"/>
      <c r="E787" s="52"/>
      <c r="F787" s="53"/>
      <c r="G787" s="111" t="s">
        <v>164</v>
      </c>
      <c r="H787" s="115" t="s">
        <v>164</v>
      </c>
      <c r="I787" s="113" t="s">
        <v>164</v>
      </c>
      <c r="J787" s="73" t="s">
        <v>164</v>
      </c>
      <c r="K787" s="39">
        <v>102</v>
      </c>
      <c r="L787" s="80">
        <v>0.4</v>
      </c>
    </row>
    <row r="788" spans="2:12" ht="15" customHeight="1" x14ac:dyDescent="0.15">
      <c r="C788" s="51" t="s">
        <v>271</v>
      </c>
      <c r="D788" s="52"/>
      <c r="E788" s="52"/>
      <c r="F788" s="53"/>
      <c r="G788" s="111" t="s">
        <v>164</v>
      </c>
      <c r="H788" s="115" t="s">
        <v>164</v>
      </c>
      <c r="I788" s="113" t="s">
        <v>164</v>
      </c>
      <c r="J788" s="73" t="s">
        <v>164</v>
      </c>
      <c r="K788" s="39">
        <v>19</v>
      </c>
      <c r="L788" s="80">
        <v>7.4999999999999997E-2</v>
      </c>
    </row>
    <row r="789" spans="2:12" ht="15" customHeight="1" x14ac:dyDescent="0.15">
      <c r="C789" s="51" t="s">
        <v>272</v>
      </c>
      <c r="D789" s="52"/>
      <c r="E789" s="52"/>
      <c r="F789" s="53"/>
      <c r="G789" s="111" t="s">
        <v>164</v>
      </c>
      <c r="H789" s="115" t="s">
        <v>164</v>
      </c>
      <c r="I789" s="113" t="s">
        <v>164</v>
      </c>
      <c r="J789" s="73" t="s">
        <v>164</v>
      </c>
      <c r="K789" s="39">
        <v>8</v>
      </c>
      <c r="L789" s="80">
        <v>3.1E-2</v>
      </c>
    </row>
    <row r="790" spans="2:12" ht="15" customHeight="1" x14ac:dyDescent="0.15">
      <c r="C790" s="51" t="s">
        <v>252</v>
      </c>
      <c r="D790" s="52"/>
      <c r="E790" s="52"/>
      <c r="F790" s="53"/>
      <c r="G790" s="111" t="s">
        <v>164</v>
      </c>
      <c r="H790" s="115" t="s">
        <v>164</v>
      </c>
      <c r="I790" s="113" t="s">
        <v>164</v>
      </c>
      <c r="J790" s="73" t="s">
        <v>164</v>
      </c>
      <c r="K790" s="39">
        <v>2</v>
      </c>
      <c r="L790" s="73">
        <v>8.0000000000000002E-3</v>
      </c>
    </row>
    <row r="791" spans="2:12" ht="15" customHeight="1" x14ac:dyDescent="0.15">
      <c r="C791" s="145" t="s">
        <v>123</v>
      </c>
      <c r="D791" s="147"/>
      <c r="E791" s="147"/>
      <c r="F791" s="146"/>
      <c r="G791" s="107">
        <f>SUM(G778:G790)</f>
        <v>319</v>
      </c>
      <c r="H791" s="119">
        <f>SUM(H778:H790)</f>
        <v>1</v>
      </c>
      <c r="I791" s="108">
        <f>SUM(I778:I786)</f>
        <v>396</v>
      </c>
      <c r="J791" s="103">
        <f>SUM(J778:J790)</f>
        <v>1.0007575757575757</v>
      </c>
      <c r="K791" s="61">
        <f>SUM(K778:K786)</f>
        <v>124</v>
      </c>
      <c r="L791" s="103">
        <f>SUM(L778:L790)</f>
        <v>1.0009999999999999</v>
      </c>
    </row>
    <row r="792" spans="2:12" ht="15" customHeight="1" x14ac:dyDescent="0.15">
      <c r="B792" s="24"/>
      <c r="C792" s="24"/>
      <c r="D792" s="24"/>
      <c r="E792" s="24"/>
      <c r="F792" s="15"/>
      <c r="G792" s="27"/>
      <c r="H792" s="14"/>
      <c r="I792" s="27"/>
      <c r="J792" s="14"/>
      <c r="K792" s="17"/>
    </row>
    <row r="793" spans="2:12" ht="15" customHeight="1" x14ac:dyDescent="0.15">
      <c r="B793" s="24"/>
      <c r="C793" s="24"/>
      <c r="D793" s="24"/>
      <c r="E793" s="24"/>
      <c r="F793" s="15"/>
      <c r="G793" s="27"/>
      <c r="H793" s="14"/>
      <c r="I793" s="27"/>
      <c r="J793" s="14"/>
      <c r="K793" s="17"/>
    </row>
    <row r="794" spans="2:12" ht="15" customHeight="1" x14ac:dyDescent="0.15">
      <c r="B794" s="24"/>
      <c r="C794" s="24"/>
      <c r="D794" s="24"/>
      <c r="E794" s="24"/>
      <c r="F794" s="15"/>
      <c r="G794" s="27"/>
      <c r="H794" s="14"/>
      <c r="I794" s="27"/>
      <c r="J794" s="14"/>
      <c r="K794" s="17"/>
    </row>
    <row r="795" spans="2:12" ht="15" customHeight="1" x14ac:dyDescent="0.15">
      <c r="B795" s="24"/>
      <c r="C795" s="24"/>
      <c r="D795" s="24"/>
      <c r="E795" s="24"/>
      <c r="F795" s="15"/>
      <c r="G795" s="27"/>
      <c r="H795" s="14"/>
      <c r="I795" s="27"/>
      <c r="J795" s="14"/>
      <c r="K795" s="17"/>
    </row>
    <row r="796" spans="2:12" ht="15" customHeight="1" x14ac:dyDescent="0.15">
      <c r="B796" s="24"/>
      <c r="C796" s="24"/>
      <c r="D796" s="24"/>
      <c r="E796" s="24"/>
      <c r="F796" s="15"/>
      <c r="G796" s="27"/>
      <c r="H796" s="14"/>
      <c r="I796" s="27"/>
      <c r="J796" s="14"/>
      <c r="K796" s="17"/>
    </row>
    <row r="797" spans="2:12" ht="15" customHeight="1" x14ac:dyDescent="0.15">
      <c r="B797" s="24"/>
      <c r="C797" s="24"/>
      <c r="D797" s="24"/>
      <c r="E797" s="24"/>
      <c r="F797" s="15"/>
      <c r="G797" s="27"/>
      <c r="H797" s="14"/>
      <c r="I797" s="27"/>
      <c r="J797" s="14"/>
      <c r="K797" s="17"/>
    </row>
    <row r="798" spans="2:12" ht="15" customHeight="1" x14ac:dyDescent="0.15">
      <c r="B798" s="24"/>
      <c r="C798" s="24"/>
      <c r="D798" s="24"/>
      <c r="E798" s="24"/>
      <c r="F798" s="15"/>
      <c r="G798" s="27"/>
      <c r="H798" s="14"/>
      <c r="I798" s="27"/>
      <c r="J798" s="14"/>
      <c r="K798" s="17"/>
    </row>
    <row r="799" spans="2:12" ht="15" customHeight="1" x14ac:dyDescent="0.15">
      <c r="B799" s="24"/>
      <c r="C799" s="24"/>
      <c r="D799" s="24"/>
      <c r="E799" s="24"/>
      <c r="F799" s="15"/>
      <c r="G799" s="27"/>
      <c r="H799" s="14"/>
      <c r="I799" s="27"/>
      <c r="J799" s="14"/>
      <c r="K799" s="17"/>
    </row>
    <row r="800" spans="2:12" ht="15" customHeight="1" x14ac:dyDescent="0.15">
      <c r="B800" s="24"/>
      <c r="C800" s="24"/>
      <c r="D800" s="24"/>
      <c r="E800" s="24"/>
      <c r="F800" s="15"/>
      <c r="G800" s="27"/>
      <c r="H800" s="14"/>
      <c r="I800" s="27"/>
      <c r="J800" s="14"/>
      <c r="K800" s="17"/>
    </row>
    <row r="801" spans="2:13" ht="15" customHeight="1" x14ac:dyDescent="0.15">
      <c r="B801" s="24"/>
      <c r="C801" s="24"/>
      <c r="D801" s="24"/>
      <c r="E801" s="24"/>
      <c r="F801" s="15"/>
      <c r="G801" s="27"/>
      <c r="H801" s="14"/>
      <c r="I801" s="27"/>
      <c r="J801" s="14"/>
      <c r="K801" s="17"/>
    </row>
    <row r="802" spans="2:13" ht="15" customHeight="1" x14ac:dyDescent="0.15">
      <c r="B802" s="24"/>
      <c r="C802" s="24"/>
      <c r="D802" s="24"/>
      <c r="E802" s="24"/>
      <c r="F802" s="15"/>
      <c r="G802" s="27"/>
      <c r="H802" s="14"/>
      <c r="I802" s="27"/>
      <c r="J802" s="14"/>
      <c r="K802" s="17"/>
    </row>
    <row r="803" spans="2:13" ht="15" customHeight="1" x14ac:dyDescent="0.15">
      <c r="B803" s="24"/>
      <c r="C803" s="24"/>
      <c r="D803" s="24"/>
      <c r="E803" s="24"/>
      <c r="F803" s="15"/>
      <c r="G803" s="27"/>
      <c r="H803" s="14"/>
      <c r="I803" s="27"/>
      <c r="J803" s="14"/>
      <c r="K803" s="17"/>
    </row>
    <row r="804" spans="2:13" ht="15" customHeight="1" x14ac:dyDescent="0.15">
      <c r="B804" s="24"/>
      <c r="C804" s="24"/>
      <c r="D804" s="24"/>
      <c r="E804" s="24"/>
      <c r="F804" s="15"/>
      <c r="G804" s="27"/>
      <c r="H804" s="14"/>
      <c r="I804" s="27"/>
      <c r="J804" s="14"/>
      <c r="K804" s="17"/>
      <c r="M804" s="1" t="s">
        <v>320</v>
      </c>
    </row>
    <row r="805" spans="2:13" ht="15" customHeight="1" x14ac:dyDescent="0.15">
      <c r="B805" s="24"/>
      <c r="C805" s="24"/>
      <c r="D805" s="24"/>
      <c r="E805" s="24"/>
      <c r="F805" s="15"/>
      <c r="G805" s="27"/>
      <c r="H805" s="14"/>
      <c r="I805" s="27"/>
      <c r="J805" s="14"/>
      <c r="K805" s="17"/>
    </row>
    <row r="806" spans="2:13" ht="15" customHeight="1" x14ac:dyDescent="0.15">
      <c r="B806" s="24"/>
      <c r="C806" s="24"/>
      <c r="D806" s="24"/>
      <c r="E806" s="24"/>
      <c r="F806" s="15"/>
      <c r="G806" s="27"/>
      <c r="H806" s="14"/>
      <c r="I806" s="27"/>
      <c r="J806" s="14"/>
      <c r="K806" s="17"/>
    </row>
    <row r="807" spans="2:13" ht="15" customHeight="1" x14ac:dyDescent="0.15">
      <c r="B807" s="34" t="s">
        <v>269</v>
      </c>
      <c r="C807" s="24"/>
      <c r="D807" s="24"/>
      <c r="E807" s="24"/>
      <c r="F807" s="15"/>
      <c r="G807" s="27"/>
      <c r="H807" s="14"/>
      <c r="I807" s="27"/>
      <c r="J807" s="14"/>
      <c r="K807" s="17"/>
    </row>
    <row r="808" spans="2:13" ht="15" customHeight="1" x14ac:dyDescent="0.15">
      <c r="B808" s="24"/>
      <c r="C808" s="104" t="s">
        <v>327</v>
      </c>
      <c r="D808" s="105"/>
      <c r="E808" s="105"/>
      <c r="F808" s="14"/>
      <c r="G808" s="27"/>
      <c r="H808" s="14"/>
      <c r="I808" s="27"/>
      <c r="J808" s="14"/>
      <c r="K808" s="27"/>
      <c r="L808" s="106"/>
    </row>
    <row r="809" spans="2:13" ht="15" customHeight="1" x14ac:dyDescent="0.15">
      <c r="B809" s="24"/>
      <c r="C809" s="104" t="s">
        <v>328</v>
      </c>
      <c r="D809" s="105"/>
      <c r="E809" s="105"/>
      <c r="F809" s="14"/>
      <c r="G809" s="27"/>
      <c r="H809" s="14"/>
      <c r="I809" s="27"/>
      <c r="J809" s="14"/>
      <c r="K809" s="27"/>
      <c r="L809" s="106"/>
    </row>
    <row r="810" spans="2:13" ht="15" customHeight="1" x14ac:dyDescent="0.15">
      <c r="B810" s="24"/>
      <c r="C810" s="104" t="s">
        <v>329</v>
      </c>
      <c r="D810" s="105"/>
      <c r="E810" s="105"/>
      <c r="F810" s="14"/>
      <c r="G810" s="27"/>
      <c r="H810" s="14"/>
      <c r="I810" s="27"/>
      <c r="J810" s="14"/>
      <c r="K810" s="27"/>
      <c r="L810" s="106"/>
    </row>
    <row r="811" spans="2:13" ht="15" customHeight="1" x14ac:dyDescent="0.15">
      <c r="B811" s="24"/>
      <c r="C811" s="104" t="s">
        <v>334</v>
      </c>
      <c r="D811" s="105"/>
      <c r="E811" s="105"/>
      <c r="F811" s="14"/>
      <c r="G811" s="27"/>
      <c r="H811" s="14"/>
      <c r="I811" s="27"/>
      <c r="J811" s="14"/>
      <c r="K811" s="27"/>
      <c r="L811" s="106"/>
    </row>
    <row r="812" spans="2:13" ht="15" customHeight="1" x14ac:dyDescent="0.15">
      <c r="B812" s="24"/>
      <c r="C812" s="104" t="s">
        <v>335</v>
      </c>
      <c r="D812" s="105"/>
      <c r="E812" s="105"/>
      <c r="F812" s="14"/>
      <c r="G812" s="27"/>
      <c r="H812" s="14"/>
      <c r="I812" s="27"/>
      <c r="J812" s="14"/>
      <c r="K812" s="27"/>
      <c r="L812" s="106"/>
    </row>
    <row r="813" spans="2:13" ht="15" customHeight="1" x14ac:dyDescent="0.15">
      <c r="B813" s="24"/>
      <c r="C813" s="104" t="s">
        <v>343</v>
      </c>
      <c r="D813" s="105"/>
      <c r="E813" s="105"/>
      <c r="F813" s="14"/>
      <c r="G813" s="27"/>
      <c r="H813" s="14"/>
      <c r="I813" s="27"/>
      <c r="J813" s="14"/>
      <c r="K813" s="27"/>
      <c r="L813" s="106"/>
    </row>
    <row r="814" spans="2:13" ht="15" customHeight="1" x14ac:dyDescent="0.15">
      <c r="B814" s="24"/>
      <c r="C814" s="104" t="s">
        <v>344</v>
      </c>
      <c r="D814" s="105"/>
      <c r="E814" s="105"/>
      <c r="F814" s="14"/>
      <c r="G814" s="27"/>
      <c r="H814" s="14"/>
      <c r="I814" s="27"/>
      <c r="J814" s="14"/>
      <c r="K814" s="27"/>
      <c r="L814" s="106"/>
    </row>
    <row r="815" spans="2:13" ht="15" customHeight="1" x14ac:dyDescent="0.15">
      <c r="B815" s="24"/>
      <c r="C815" s="104" t="s">
        <v>345</v>
      </c>
      <c r="D815" s="105"/>
      <c r="E815" s="105"/>
      <c r="F815" s="14"/>
      <c r="G815" s="27"/>
      <c r="H815" s="14"/>
      <c r="I815" s="27"/>
      <c r="J815" s="14"/>
      <c r="K815" s="27"/>
      <c r="L815" s="106"/>
    </row>
    <row r="816" spans="2:13" ht="15" customHeight="1" x14ac:dyDescent="0.15">
      <c r="B816" s="24"/>
      <c r="C816" s="104" t="s">
        <v>330</v>
      </c>
      <c r="D816" s="105"/>
      <c r="E816" s="105"/>
      <c r="F816" s="14"/>
      <c r="G816" s="27"/>
      <c r="H816" s="14"/>
      <c r="I816" s="27"/>
      <c r="J816" s="14"/>
      <c r="K816" s="27"/>
      <c r="L816" s="106"/>
    </row>
    <row r="817" spans="2:14" ht="15" customHeight="1" x14ac:dyDescent="0.15">
      <c r="B817" s="24"/>
      <c r="C817" s="104" t="s">
        <v>336</v>
      </c>
      <c r="D817" s="105"/>
      <c r="E817" s="105"/>
      <c r="F817" s="14"/>
      <c r="G817" s="27"/>
      <c r="H817" s="14"/>
      <c r="I817" s="27"/>
      <c r="J817" s="14"/>
      <c r="K817" s="27"/>
      <c r="L817" s="106"/>
    </row>
    <row r="818" spans="2:14" ht="15" customHeight="1" x14ac:dyDescent="0.15">
      <c r="B818" s="24"/>
      <c r="C818" s="104" t="s">
        <v>331</v>
      </c>
      <c r="D818" s="105"/>
      <c r="E818" s="105"/>
      <c r="F818" s="14"/>
      <c r="G818" s="27"/>
      <c r="H818" s="14"/>
      <c r="I818" s="27"/>
      <c r="J818" s="14"/>
      <c r="K818" s="27"/>
      <c r="L818" s="106"/>
    </row>
    <row r="819" spans="2:14" ht="15" customHeight="1" x14ac:dyDescent="0.15">
      <c r="B819" s="24"/>
      <c r="C819" s="104" t="s">
        <v>337</v>
      </c>
      <c r="D819" s="105"/>
      <c r="E819" s="105"/>
      <c r="F819" s="14"/>
      <c r="G819" s="27"/>
      <c r="H819" s="14"/>
      <c r="I819" s="27"/>
      <c r="J819" s="14"/>
      <c r="K819" s="27"/>
      <c r="L819" s="106"/>
    </row>
    <row r="820" spans="2:14" ht="15" customHeight="1" x14ac:dyDescent="0.15">
      <c r="B820" s="24"/>
      <c r="C820" s="104" t="s">
        <v>338</v>
      </c>
      <c r="D820" s="105"/>
      <c r="E820" s="105"/>
      <c r="F820" s="14"/>
      <c r="G820" s="27"/>
      <c r="H820" s="14"/>
      <c r="I820" s="27"/>
      <c r="J820" s="14"/>
      <c r="K820" s="27"/>
      <c r="L820" s="106"/>
    </row>
    <row r="821" spans="2:14" ht="15" customHeight="1" x14ac:dyDescent="0.15">
      <c r="B821" s="24"/>
      <c r="C821" s="104" t="s">
        <v>339</v>
      </c>
      <c r="D821" s="105"/>
      <c r="E821" s="105"/>
      <c r="F821" s="14"/>
      <c r="G821" s="27"/>
      <c r="H821" s="14"/>
      <c r="I821" s="27"/>
      <c r="J821" s="14"/>
      <c r="K821" s="27"/>
      <c r="L821" s="106"/>
      <c r="N821" s="104"/>
    </row>
    <row r="822" spans="2:14" ht="15" customHeight="1" x14ac:dyDescent="0.15">
      <c r="B822" s="24"/>
      <c r="C822" s="104" t="s">
        <v>340</v>
      </c>
      <c r="D822" s="105"/>
      <c r="E822" s="105"/>
      <c r="F822" s="14"/>
      <c r="G822" s="27"/>
      <c r="H822" s="14"/>
      <c r="I822" s="27"/>
      <c r="J822" s="14"/>
      <c r="K822" s="27"/>
      <c r="L822" s="106"/>
      <c r="N822" s="104"/>
    </row>
    <row r="823" spans="2:14" ht="15" customHeight="1" x14ac:dyDescent="0.15">
      <c r="B823" s="24"/>
      <c r="C823" s="104" t="s">
        <v>341</v>
      </c>
      <c r="D823" s="105"/>
      <c r="E823" s="105"/>
      <c r="F823" s="14"/>
      <c r="G823" s="27"/>
      <c r="H823" s="14"/>
      <c r="I823" s="27"/>
      <c r="J823" s="14"/>
      <c r="K823" s="27"/>
      <c r="L823" s="106"/>
    </row>
    <row r="824" spans="2:14" ht="15" customHeight="1" x14ac:dyDescent="0.15">
      <c r="B824" s="24"/>
      <c r="C824" s="104" t="s">
        <v>342</v>
      </c>
      <c r="D824" s="105"/>
      <c r="E824" s="105"/>
      <c r="F824" s="14"/>
      <c r="G824" s="27"/>
      <c r="H824" s="14"/>
      <c r="I824" s="27"/>
      <c r="J824" s="14"/>
      <c r="K824" s="27"/>
      <c r="L824" s="106"/>
    </row>
    <row r="825" spans="2:14" ht="15" customHeight="1" x14ac:dyDescent="0.15">
      <c r="B825" s="24"/>
      <c r="D825" s="105"/>
      <c r="E825" s="105"/>
      <c r="F825" s="14"/>
      <c r="G825" s="27"/>
      <c r="H825" s="14"/>
      <c r="I825" s="27"/>
      <c r="J825" s="14"/>
      <c r="K825" s="27"/>
      <c r="L825" s="106"/>
    </row>
    <row r="826" spans="2:14" ht="15" customHeight="1" x14ac:dyDescent="0.15">
      <c r="B826" s="24"/>
      <c r="D826" s="105"/>
      <c r="E826" s="105"/>
      <c r="F826" s="14"/>
      <c r="G826" s="27"/>
      <c r="H826" s="14"/>
      <c r="I826" s="27"/>
      <c r="J826" s="14"/>
      <c r="K826" s="27"/>
      <c r="L826" s="106"/>
    </row>
    <row r="827" spans="2:14" x14ac:dyDescent="0.15">
      <c r="B827" s="24"/>
      <c r="C827" s="24"/>
      <c r="D827" s="24"/>
      <c r="E827" s="24"/>
      <c r="F827" s="15"/>
      <c r="G827" s="27"/>
      <c r="H827" s="14"/>
      <c r="I827" s="27"/>
      <c r="J827" s="14"/>
      <c r="K827" s="17"/>
    </row>
    <row r="828" spans="2:14" x14ac:dyDescent="0.15">
      <c r="B828" s="24"/>
      <c r="C828" s="24"/>
      <c r="D828" s="24"/>
      <c r="E828" s="24"/>
      <c r="F828" s="15"/>
      <c r="G828" s="27"/>
      <c r="H828" s="14"/>
      <c r="I828" s="27"/>
      <c r="J828" s="14"/>
      <c r="K828" s="17"/>
    </row>
  </sheetData>
  <mergeCells count="379">
    <mergeCell ref="K722:L722"/>
    <mergeCell ref="K750:L750"/>
    <mergeCell ref="K777:L777"/>
    <mergeCell ref="I722:J722"/>
    <mergeCell ref="I777:J777"/>
    <mergeCell ref="I750:J750"/>
    <mergeCell ref="F382:G382"/>
    <mergeCell ref="H382:I382"/>
    <mergeCell ref="J382:K382"/>
    <mergeCell ref="E440:F440"/>
    <mergeCell ref="B391:E391"/>
    <mergeCell ref="D412:E412"/>
    <mergeCell ref="B390:E390"/>
    <mergeCell ref="B389:E389"/>
    <mergeCell ref="B388:E388"/>
    <mergeCell ref="B386:E386"/>
    <mergeCell ref="H412:I412"/>
    <mergeCell ref="D419:E419"/>
    <mergeCell ref="F419:G419"/>
    <mergeCell ref="H419:I419"/>
    <mergeCell ref="B426:C426"/>
    <mergeCell ref="B413:C413"/>
    <mergeCell ref="B414:C414"/>
    <mergeCell ref="B415:C415"/>
    <mergeCell ref="B421:C421"/>
    <mergeCell ref="B422:C422"/>
    <mergeCell ref="B423:C423"/>
    <mergeCell ref="B424:C424"/>
    <mergeCell ref="B387:E387"/>
    <mergeCell ref="F412:G412"/>
    <mergeCell ref="K669:L669"/>
    <mergeCell ref="G430:H430"/>
    <mergeCell ref="G440:H440"/>
    <mergeCell ref="G450:H450"/>
    <mergeCell ref="H482:I482"/>
    <mergeCell ref="H558:I558"/>
    <mergeCell ref="H575:I575"/>
    <mergeCell ref="F538:G538"/>
    <mergeCell ref="H538:I538"/>
    <mergeCell ref="F558:G558"/>
    <mergeCell ref="E430:F430"/>
    <mergeCell ref="F459:G459"/>
    <mergeCell ref="B559:E559"/>
    <mergeCell ref="B538:E538"/>
    <mergeCell ref="B433:D433"/>
    <mergeCell ref="B435:D435"/>
    <mergeCell ref="B430:D430"/>
    <mergeCell ref="B453:D453"/>
    <mergeCell ref="B619:D619"/>
    <mergeCell ref="B542:E542"/>
    <mergeCell ref="H459:I459"/>
    <mergeCell ref="F482:G482"/>
    <mergeCell ref="B482:E482"/>
    <mergeCell ref="B460:E460"/>
    <mergeCell ref="G269:H269"/>
    <mergeCell ref="G279:H279"/>
    <mergeCell ref="G289:H289"/>
    <mergeCell ref="G299:H299"/>
    <mergeCell ref="G309:H309"/>
    <mergeCell ref="G319:H319"/>
    <mergeCell ref="G329:H329"/>
    <mergeCell ref="G339:H339"/>
    <mergeCell ref="G349:H349"/>
    <mergeCell ref="F99:G99"/>
    <mergeCell ref="D110:E110"/>
    <mergeCell ref="F110:G110"/>
    <mergeCell ref="D120:E120"/>
    <mergeCell ref="F120:G120"/>
    <mergeCell ref="B141:D141"/>
    <mergeCell ref="F164:G164"/>
    <mergeCell ref="G250:H250"/>
    <mergeCell ref="G260:H260"/>
    <mergeCell ref="B214:E214"/>
    <mergeCell ref="B166:E166"/>
    <mergeCell ref="B167:E167"/>
    <mergeCell ref="B170:E170"/>
    <mergeCell ref="B169:E169"/>
    <mergeCell ref="B168:E168"/>
    <mergeCell ref="B171:E171"/>
    <mergeCell ref="B174:E174"/>
    <mergeCell ref="B175:E175"/>
    <mergeCell ref="B176:E176"/>
    <mergeCell ref="B173:E173"/>
    <mergeCell ref="B172:E172"/>
    <mergeCell ref="B164:E164"/>
    <mergeCell ref="B177:E177"/>
    <mergeCell ref="B204:C204"/>
    <mergeCell ref="C281:D281"/>
    <mergeCell ref="C265:D265"/>
    <mergeCell ref="C269:D269"/>
    <mergeCell ref="E269:F269"/>
    <mergeCell ref="C270:D270"/>
    <mergeCell ref="C271:D271"/>
    <mergeCell ref="C272:D272"/>
    <mergeCell ref="H79:I79"/>
    <mergeCell ref="H89:I89"/>
    <mergeCell ref="H99:I99"/>
    <mergeCell ref="H110:I110"/>
    <mergeCell ref="I129:J129"/>
    <mergeCell ref="H164:I164"/>
    <mergeCell ref="F204:G204"/>
    <mergeCell ref="H213:I213"/>
    <mergeCell ref="G240:H240"/>
    <mergeCell ref="F89:G89"/>
    <mergeCell ref="H120:I120"/>
    <mergeCell ref="E129:F129"/>
    <mergeCell ref="G129:H129"/>
    <mergeCell ref="B215:E215"/>
    <mergeCell ref="C135:D135"/>
    <mergeCell ref="B137:D137"/>
    <mergeCell ref="D99:E99"/>
    <mergeCell ref="C299:D299"/>
    <mergeCell ref="E299:F299"/>
    <mergeCell ref="B517:D517"/>
    <mergeCell ref="C283:D283"/>
    <mergeCell ref="C284:D284"/>
    <mergeCell ref="C289:D289"/>
    <mergeCell ref="E289:F289"/>
    <mergeCell ref="C290:D290"/>
    <mergeCell ref="E309:F309"/>
    <mergeCell ref="C310:D310"/>
    <mergeCell ref="C311:D311"/>
    <mergeCell ref="C312:D312"/>
    <mergeCell ref="C313:D313"/>
    <mergeCell ref="C314:D314"/>
    <mergeCell ref="C300:D300"/>
    <mergeCell ref="C301:D301"/>
    <mergeCell ref="C302:D302"/>
    <mergeCell ref="C303:D303"/>
    <mergeCell ref="C304:D304"/>
    <mergeCell ref="C332:D332"/>
    <mergeCell ref="C343:D343"/>
    <mergeCell ref="C344:D344"/>
    <mergeCell ref="C349:D349"/>
    <mergeCell ref="E349:F349"/>
    <mergeCell ref="C260:D260"/>
    <mergeCell ref="E260:F260"/>
    <mergeCell ref="B425:C425"/>
    <mergeCell ref="C282:D282"/>
    <mergeCell ref="C241:D241"/>
    <mergeCell ref="C242:D242"/>
    <mergeCell ref="C243:D243"/>
    <mergeCell ref="C244:D244"/>
    <mergeCell ref="C245:D245"/>
    <mergeCell ref="C262:D262"/>
    <mergeCell ref="C263:D263"/>
    <mergeCell ref="C264:D264"/>
    <mergeCell ref="C273:D273"/>
    <mergeCell ref="C274:D274"/>
    <mergeCell ref="C279:D279"/>
    <mergeCell ref="B412:C412"/>
    <mergeCell ref="B420:C420"/>
    <mergeCell ref="C309:D309"/>
    <mergeCell ref="E279:F279"/>
    <mergeCell ref="C280:D280"/>
    <mergeCell ref="C291:D291"/>
    <mergeCell ref="C292:D292"/>
    <mergeCell ref="C293:D293"/>
    <mergeCell ref="C294:D294"/>
    <mergeCell ref="A1:L1"/>
    <mergeCell ref="B121:C121"/>
    <mergeCell ref="B123:C123"/>
    <mergeCell ref="B122:C122"/>
    <mergeCell ref="B124:C124"/>
    <mergeCell ref="F641:G641"/>
    <mergeCell ref="B642:E642"/>
    <mergeCell ref="C643:E643"/>
    <mergeCell ref="C644:E644"/>
    <mergeCell ref="B645:E645"/>
    <mergeCell ref="B646:E646"/>
    <mergeCell ref="B647:E647"/>
    <mergeCell ref="B641:E641"/>
    <mergeCell ref="D79:E79"/>
    <mergeCell ref="F79:G79"/>
    <mergeCell ref="D89:E89"/>
    <mergeCell ref="D204:E204"/>
    <mergeCell ref="B419:C419"/>
    <mergeCell ref="D29:E29"/>
    <mergeCell ref="F29:G29"/>
    <mergeCell ref="H29:I29"/>
    <mergeCell ref="D35:E35"/>
    <mergeCell ref="F35:G35"/>
    <mergeCell ref="H35:I35"/>
    <mergeCell ref="D69:E69"/>
    <mergeCell ref="F69:G69"/>
    <mergeCell ref="H69:I69"/>
    <mergeCell ref="D41:E41"/>
    <mergeCell ref="F41:G41"/>
    <mergeCell ref="H41:I41"/>
    <mergeCell ref="D55:E55"/>
    <mergeCell ref="F55:G55"/>
    <mergeCell ref="H55:I55"/>
    <mergeCell ref="C255:D255"/>
    <mergeCell ref="C250:D250"/>
    <mergeCell ref="F213:G213"/>
    <mergeCell ref="B218:E218"/>
    <mergeCell ref="B216:E216"/>
    <mergeCell ref="B217:E217"/>
    <mergeCell ref="B219:E219"/>
    <mergeCell ref="B220:E220"/>
    <mergeCell ref="B221:E221"/>
    <mergeCell ref="B222:E222"/>
    <mergeCell ref="C240:D240"/>
    <mergeCell ref="E240:F240"/>
    <mergeCell ref="B205:C205"/>
    <mergeCell ref="B206:C206"/>
    <mergeCell ref="B213:E213"/>
    <mergeCell ref="B165:E165"/>
    <mergeCell ref="C324:D324"/>
    <mergeCell ref="C329:D329"/>
    <mergeCell ref="E329:F329"/>
    <mergeCell ref="C330:D330"/>
    <mergeCell ref="C331:D331"/>
    <mergeCell ref="C319:D319"/>
    <mergeCell ref="E319:F319"/>
    <mergeCell ref="C320:D320"/>
    <mergeCell ref="C321:D321"/>
    <mergeCell ref="C322:D322"/>
    <mergeCell ref="C323:D323"/>
    <mergeCell ref="B207:C207"/>
    <mergeCell ref="B208:C208"/>
    <mergeCell ref="B209:C209"/>
    <mergeCell ref="C261:D261"/>
    <mergeCell ref="E250:F250"/>
    <mergeCell ref="C251:D251"/>
    <mergeCell ref="C252:D252"/>
    <mergeCell ref="C253:D253"/>
    <mergeCell ref="C254:D254"/>
    <mergeCell ref="C350:D350"/>
    <mergeCell ref="C333:D333"/>
    <mergeCell ref="C334:D334"/>
    <mergeCell ref="C339:D339"/>
    <mergeCell ref="E339:F339"/>
    <mergeCell ref="C340:D340"/>
    <mergeCell ref="C341:D341"/>
    <mergeCell ref="C342:D342"/>
    <mergeCell ref="J370:K370"/>
    <mergeCell ref="F370:G370"/>
    <mergeCell ref="H370:I370"/>
    <mergeCell ref="G359:H359"/>
    <mergeCell ref="C351:D351"/>
    <mergeCell ref="C352:D352"/>
    <mergeCell ref="C353:D353"/>
    <mergeCell ref="C354:D354"/>
    <mergeCell ref="C359:D359"/>
    <mergeCell ref="E359:F359"/>
    <mergeCell ref="C360:D360"/>
    <mergeCell ref="C363:D363"/>
    <mergeCell ref="C364:D364"/>
    <mergeCell ref="C365:D365"/>
    <mergeCell ref="C791:F791"/>
    <mergeCell ref="C760:F760"/>
    <mergeCell ref="C750:F750"/>
    <mergeCell ref="G750:H750"/>
    <mergeCell ref="G722:H722"/>
    <mergeCell ref="B672:H672"/>
    <mergeCell ref="C777:F777"/>
    <mergeCell ref="G777:H777"/>
    <mergeCell ref="F692:G692"/>
    <mergeCell ref="B670:H670"/>
    <mergeCell ref="B671:H671"/>
    <mergeCell ref="B700:E700"/>
    <mergeCell ref="B701:E701"/>
    <mergeCell ref="B699:E699"/>
    <mergeCell ref="B698:E698"/>
    <mergeCell ref="C733:F733"/>
    <mergeCell ref="C722:F722"/>
    <mergeCell ref="B702:E702"/>
    <mergeCell ref="B696:E696"/>
    <mergeCell ref="B695:E695"/>
    <mergeCell ref="B694:E694"/>
    <mergeCell ref="B692:E692"/>
    <mergeCell ref="B693:E693"/>
    <mergeCell ref="B673:H673"/>
    <mergeCell ref="B674:H674"/>
    <mergeCell ref="B675:H675"/>
    <mergeCell ref="H692:I692"/>
    <mergeCell ref="J459:K459"/>
    <mergeCell ref="B467:E467"/>
    <mergeCell ref="J538:K538"/>
    <mergeCell ref="B545:E545"/>
    <mergeCell ref="E515:F515"/>
    <mergeCell ref="G515:H515"/>
    <mergeCell ref="I515:J515"/>
    <mergeCell ref="B463:E463"/>
    <mergeCell ref="B464:E464"/>
    <mergeCell ref="B465:E465"/>
    <mergeCell ref="B466:E466"/>
    <mergeCell ref="B483:E483"/>
    <mergeCell ref="B485:E485"/>
    <mergeCell ref="B484:E484"/>
    <mergeCell ref="B497:E497"/>
    <mergeCell ref="B494:E494"/>
    <mergeCell ref="B495:E495"/>
    <mergeCell ref="B493:E493"/>
    <mergeCell ref="J641:K641"/>
    <mergeCell ref="B669:H669"/>
    <mergeCell ref="I669:J669"/>
    <mergeCell ref="H641:I641"/>
    <mergeCell ref="B564:E564"/>
    <mergeCell ref="B595:C595"/>
    <mergeCell ref="B623:D623"/>
    <mergeCell ref="B583:C583"/>
    <mergeCell ref="B589:C589"/>
    <mergeCell ref="B588:C588"/>
    <mergeCell ref="B590:C590"/>
    <mergeCell ref="I614:J614"/>
    <mergeCell ref="F575:G575"/>
    <mergeCell ref="E614:F614"/>
    <mergeCell ref="G614:H614"/>
    <mergeCell ref="B575:C575"/>
    <mergeCell ref="B614:D614"/>
    <mergeCell ref="D575:E575"/>
    <mergeCell ref="B597:C597"/>
    <mergeCell ref="B584:C584"/>
    <mergeCell ref="B591:C591"/>
    <mergeCell ref="B585:C585"/>
    <mergeCell ref="B587:C587"/>
    <mergeCell ref="B592:C592"/>
    <mergeCell ref="B594:C594"/>
    <mergeCell ref="B581:C581"/>
    <mergeCell ref="B596:C596"/>
    <mergeCell ref="B579:C579"/>
    <mergeCell ref="B578:C578"/>
    <mergeCell ref="B586:C586"/>
    <mergeCell ref="B580:C580"/>
    <mergeCell ref="B582:C582"/>
    <mergeCell ref="B576:C576"/>
    <mergeCell ref="B577:C577"/>
    <mergeCell ref="B593:C593"/>
    <mergeCell ref="C361:D361"/>
    <mergeCell ref="C362:D362"/>
    <mergeCell ref="B491:E491"/>
    <mergeCell ref="B461:E461"/>
    <mergeCell ref="B462:E462"/>
    <mergeCell ref="E450:F450"/>
    <mergeCell ref="B488:E488"/>
    <mergeCell ref="B489:E489"/>
    <mergeCell ref="B492:E492"/>
    <mergeCell ref="B490:E490"/>
    <mergeCell ref="B431:D431"/>
    <mergeCell ref="B384:E384"/>
    <mergeCell ref="B385:E385"/>
    <mergeCell ref="B375:E375"/>
    <mergeCell ref="B373:E373"/>
    <mergeCell ref="B372:E372"/>
    <mergeCell ref="B371:E371"/>
    <mergeCell ref="B452:D452"/>
    <mergeCell ref="B451:D451"/>
    <mergeCell ref="B450:D450"/>
    <mergeCell ref="B374:E374"/>
    <mergeCell ref="B486:E486"/>
    <mergeCell ref="B487:E487"/>
    <mergeCell ref="B563:E563"/>
    <mergeCell ref="B445:D445"/>
    <mergeCell ref="B444:D444"/>
    <mergeCell ref="B443:D443"/>
    <mergeCell ref="B442:D442"/>
    <mergeCell ref="B441:D441"/>
    <mergeCell ref="B440:D440"/>
    <mergeCell ref="B455:D455"/>
    <mergeCell ref="B454:D454"/>
    <mergeCell ref="B558:E558"/>
    <mergeCell ref="B544:E544"/>
    <mergeCell ref="B540:E540"/>
    <mergeCell ref="B539:E539"/>
    <mergeCell ref="B560:E560"/>
    <mergeCell ref="B496:E496"/>
    <mergeCell ref="B541:E541"/>
    <mergeCell ref="B543:E543"/>
    <mergeCell ref="B383:E383"/>
    <mergeCell ref="B378:E378"/>
    <mergeCell ref="B376:E376"/>
    <mergeCell ref="B377:E377"/>
    <mergeCell ref="B379:E379"/>
    <mergeCell ref="B432:D432"/>
    <mergeCell ref="B434:D434"/>
    <mergeCell ref="B561:E561"/>
    <mergeCell ref="B562:E562"/>
  </mergeCells>
  <phoneticPr fontId="1"/>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&amp;C- &amp;P -</oddFooter>
  </headerFooter>
  <rowBreaks count="15" manualBreakCount="15">
    <brk id="53" max="11" man="1"/>
    <brk id="107" max="11" man="1"/>
    <brk id="162" max="11" man="1"/>
    <brk id="211" max="11" man="1"/>
    <brk id="266" max="11" man="1"/>
    <brk id="316" max="11" man="1"/>
    <brk id="367" max="11" man="1"/>
    <brk id="409" max="11" man="1"/>
    <brk id="457" max="11" man="1"/>
    <brk id="512" max="11" man="1"/>
    <brk id="556" max="11" man="1"/>
    <brk id="611" max="11" man="1"/>
    <brk id="666" max="11" man="1"/>
    <brk id="719" max="11" man="1"/>
    <brk id="77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R1結果 (グラフ入り)</vt:lpstr>
      <vt:lpstr>' R1結果 (グラフ入り)'!Print_Area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澁澤＿繁樹（医師確保推進グループ）</cp:lastModifiedBy>
  <cp:lastPrinted>2020-04-06T01:46:49Z</cp:lastPrinted>
  <dcterms:modified xsi:type="dcterms:W3CDTF">2020-04-24T00:47:09Z</dcterms:modified>
</cp:coreProperties>
</file>