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480" yWindow="30" windowWidth="8475" windowHeight="4725"/>
  </bookViews>
  <sheets>
    <sheet name="北見調書" sheetId="7" r:id="rId1"/>
  </sheets>
  <definedNames>
    <definedName name="_xlnm.Print_Area" localSheetId="0">北見調書!$A$1:$M$48</definedName>
  </definedNames>
  <calcPr calcId="145621"/>
</workbook>
</file>

<file path=xl/sharedStrings.xml><?xml version="1.0" encoding="utf-8"?>
<sst xmlns:r="http://schemas.openxmlformats.org/officeDocument/2006/relationships" xmlns="http://schemas.openxmlformats.org/spreadsheetml/2006/main" count="64" uniqueCount="64">
  <si>
    <t>以上</t>
    <rPh sb="0" eb="2">
      <t>イジョウ</t>
    </rPh>
    <phoneticPr fontId="19"/>
  </si>
  <si>
    <t>実績値</t>
    <rPh sb="0" eb="3">
      <t>ジッセキチ</t>
    </rPh>
    <phoneticPr fontId="19"/>
  </si>
  <si>
    <t>B…やや達成水準を満たしていない</t>
    <phoneticPr fontId="19"/>
  </si>
  <si>
    <t>基準年度</t>
    <rPh sb="0" eb="2">
      <t>キジュン</t>
    </rPh>
    <rPh sb="2" eb="4">
      <t>ネンド</t>
    </rPh>
    <phoneticPr fontId="19"/>
  </si>
  <si>
    <t>８０点未満</t>
    <rPh sb="2" eb="3">
      <t>テン</t>
    </rPh>
    <rPh sb="3" eb="5">
      <t>ミマン</t>
    </rPh>
    <phoneticPr fontId="19"/>
  </si>
  <si>
    <t>北海道立北見体育センター</t>
    <rPh sb="0" eb="3">
      <t>ホッカイドウ</t>
    </rPh>
    <rPh sb="3" eb="4">
      <t>リツ</t>
    </rPh>
    <rPh sb="4" eb="6">
      <t>キタミ</t>
    </rPh>
    <rPh sb="6" eb="8">
      <t>タイイク</t>
    </rPh>
    <phoneticPr fontId="19"/>
  </si>
  <si>
    <t>AA…十分に達成水準を満たしている</t>
    <rPh sb="3" eb="5">
      <t>ジュウブン</t>
    </rPh>
    <rPh sb="6" eb="8">
      <t>タッセイ</t>
    </rPh>
    <rPh sb="8" eb="10">
      <t>スイジュン</t>
    </rPh>
    <rPh sb="11" eb="12">
      <t>ミ</t>
    </rPh>
    <phoneticPr fontId="19"/>
  </si>
  <si>
    <t>　　　　85％以上
　　　　75~85％未満
指標値　70~75％未満
　　　　60~70％未満
　　　　60％未満</t>
    <rPh sb="7" eb="9">
      <t>イジョウ</t>
    </rPh>
    <rPh sb="20" eb="22">
      <t>ミマン</t>
    </rPh>
    <rPh sb="23" eb="25">
      <t>シヒョウ</t>
    </rPh>
    <rPh sb="25" eb="26">
      <t>チ</t>
    </rPh>
    <rPh sb="33" eb="35">
      <t>ミマン</t>
    </rPh>
    <rPh sb="46" eb="48">
      <t>ミマン</t>
    </rPh>
    <rPh sb="56" eb="58">
      <t>ミマン</t>
    </rPh>
    <phoneticPr fontId="19"/>
  </si>
  <si>
    <t>3回</t>
    <rPh sb="1" eb="2">
      <t>カイ</t>
    </rPh>
    <phoneticPr fontId="19"/>
  </si>
  <si>
    <t>評価点</t>
    <rPh sb="0" eb="3">
      <t>ヒョウカテン</t>
    </rPh>
    <phoneticPr fontId="19"/>
  </si>
  <si>
    <t>平成２９年度　管理の目標達成度評価調書</t>
    <rPh sb="0" eb="2">
      <t>ヘイセイ</t>
    </rPh>
    <rPh sb="4" eb="6">
      <t>ネンド</t>
    </rPh>
    <rPh sb="7" eb="9">
      <t>カンリ</t>
    </rPh>
    <rPh sb="10" eb="12">
      <t>モクヒョウ</t>
    </rPh>
    <rPh sb="12" eb="15">
      <t>タッセイド</t>
    </rPh>
    <rPh sb="15" eb="17">
      <t>ヒョウカ</t>
    </rPh>
    <rPh sb="17" eb="19">
      <t>チョウショ</t>
    </rPh>
    <phoneticPr fontId="19"/>
  </si>
  <si>
    <t>○職員資質の向上（安全管理・サービス向上に関する研修の開催）</t>
    <rPh sb="1" eb="3">
      <t>ショクイン</t>
    </rPh>
    <rPh sb="3" eb="5">
      <t>シシツ</t>
    </rPh>
    <rPh sb="6" eb="8">
      <t>コウジョウ</t>
    </rPh>
    <rPh sb="9" eb="11">
      <t>アンゼン</t>
    </rPh>
    <rPh sb="11" eb="13">
      <t>カンリ</t>
    </rPh>
    <rPh sb="18" eb="20">
      <t>コウジョウ</t>
    </rPh>
    <rPh sb="21" eb="22">
      <t>カン</t>
    </rPh>
    <rPh sb="24" eb="26">
      <t>ケンシュウ</t>
    </rPh>
    <rPh sb="27" eb="29">
      <t>カイサイ</t>
    </rPh>
    <phoneticPr fontId="19"/>
  </si>
  <si>
    <t>施設名</t>
    <rPh sb="0" eb="3">
      <t>シセツメイ</t>
    </rPh>
    <phoneticPr fontId="19"/>
  </si>
  <si>
    <t>３カ年平均</t>
    <rPh sb="2" eb="3">
      <t>ネン</t>
    </rPh>
    <rPh sb="3" eb="5">
      <t>ヘイキン</t>
    </rPh>
    <phoneticPr fontId="19"/>
  </si>
  <si>
    <t>（１）利用促進</t>
    <rPh sb="3" eb="5">
      <t>リヨウ</t>
    </rPh>
    <rPh sb="5" eb="7">
      <t>ソクシン</t>
    </rPh>
    <phoneticPr fontId="19"/>
  </si>
  <si>
    <t>②全道規模のスポーツ大会開催誘致
【年間１８大会以上】</t>
    <rPh sb="1" eb="3">
      <t>ゼンドウ</t>
    </rPh>
    <rPh sb="3" eb="5">
      <t>キボ</t>
    </rPh>
    <rPh sb="10" eb="12">
      <t>タイカイ</t>
    </rPh>
    <rPh sb="12" eb="14">
      <t>カイサイ</t>
    </rPh>
    <rPh sb="14" eb="16">
      <t>ユウチ</t>
    </rPh>
    <rPh sb="18" eb="20">
      <t>ネンカン</t>
    </rPh>
    <rPh sb="22" eb="24">
      <t>タイカイ</t>
    </rPh>
    <rPh sb="24" eb="26">
      <t>イジョウ</t>
    </rPh>
    <phoneticPr fontId="19"/>
  </si>
  <si>
    <t>1　達成目標及び業績指標</t>
    <rPh sb="2" eb="4">
      <t>タッセイ</t>
    </rPh>
    <rPh sb="4" eb="6">
      <t>モクヒョウ</t>
    </rPh>
    <rPh sb="6" eb="7">
      <t>オヨ</t>
    </rPh>
    <rPh sb="8" eb="10">
      <t>ギョウセキ</t>
    </rPh>
    <rPh sb="10" eb="12">
      <t>シヒョウ</t>
    </rPh>
    <phoneticPr fontId="19"/>
  </si>
  <si>
    <t>達成目標及び業績指標</t>
    <rPh sb="0" eb="2">
      <t>タッセイ</t>
    </rPh>
    <rPh sb="2" eb="4">
      <t>モクヒョウ</t>
    </rPh>
    <rPh sb="4" eb="5">
      <t>オヨ</t>
    </rPh>
    <rPh sb="6" eb="8">
      <t>ギョウセキ</t>
    </rPh>
    <rPh sb="8" eb="10">
      <t>シヒョウ</t>
    </rPh>
    <phoneticPr fontId="19"/>
  </si>
  <si>
    <t>指標値</t>
    <rPh sb="0" eb="2">
      <t>シヒョウ</t>
    </rPh>
    <rPh sb="2" eb="3">
      <t>チ</t>
    </rPh>
    <phoneticPr fontId="19"/>
  </si>
  <si>
    <t>評価基準</t>
    <rPh sb="0" eb="2">
      <t>ヒョウカ</t>
    </rPh>
    <rPh sb="2" eb="4">
      <t>キジュン</t>
    </rPh>
    <phoneticPr fontId="19"/>
  </si>
  <si>
    <t>評価
比率</t>
    <rPh sb="0" eb="2">
      <t>ヒョウカ</t>
    </rPh>
    <rPh sb="3" eb="5">
      <t>ヒリツ</t>
    </rPh>
    <phoneticPr fontId="19"/>
  </si>
  <si>
    <t>　　大項目ごとの評価点の合計数値によりランク分けし、AAA～Cにより評価</t>
    <rPh sb="2" eb="5">
      <t>ダイコウモク</t>
    </rPh>
    <rPh sb="8" eb="11">
      <t>ヒョウカテン</t>
    </rPh>
    <rPh sb="12" eb="14">
      <t>ゴウケイ</t>
    </rPh>
    <rPh sb="14" eb="16">
      <t>スウチ</t>
    </rPh>
    <rPh sb="22" eb="23">
      <t>ワ</t>
    </rPh>
    <rPh sb="34" eb="36">
      <t>ヒョウカ</t>
    </rPh>
    <phoneticPr fontId="19"/>
  </si>
  <si>
    <t>基準点</t>
    <rPh sb="0" eb="2">
      <t>キジュン</t>
    </rPh>
    <phoneticPr fontId="19"/>
  </si>
  <si>
    <t>Ｈ２９</t>
    <phoneticPr fontId="19"/>
  </si>
  <si>
    <t>１００点以上～１１０点未満</t>
    <rPh sb="3" eb="4">
      <t>テン</t>
    </rPh>
    <rPh sb="4" eb="6">
      <t>イジョウ</t>
    </rPh>
    <rPh sb="10" eb="11">
      <t>テン</t>
    </rPh>
    <rPh sb="11" eb="13">
      <t>ミマン</t>
    </rPh>
    <phoneticPr fontId="19"/>
  </si>
  <si>
    <t>①施設利用者数の増員
【年間140千人以上確保】</t>
    <rPh sb="1" eb="3">
      <t>シセツ</t>
    </rPh>
    <rPh sb="3" eb="6">
      <t>リヨウシャ</t>
    </rPh>
    <rPh sb="6" eb="7">
      <t>スウ</t>
    </rPh>
    <rPh sb="8" eb="10">
      <t>ゾウイン</t>
    </rPh>
    <rPh sb="12" eb="14">
      <t>ネンカン</t>
    </rPh>
    <rPh sb="17" eb="19">
      <t>センニン</t>
    </rPh>
    <rPh sb="19" eb="21">
      <t>イジョウ</t>
    </rPh>
    <rPh sb="21" eb="23">
      <t>カクホ</t>
    </rPh>
    <phoneticPr fontId="19"/>
  </si>
  <si>
    <t>C…不適切な管理運営である</t>
    <rPh sb="2" eb="5">
      <t>フテキセツ</t>
    </rPh>
    <rPh sb="6" eb="8">
      <t>カンリ</t>
    </rPh>
    <rPh sb="8" eb="10">
      <t>ウンエイ</t>
    </rPh>
    <phoneticPr fontId="19"/>
  </si>
  <si>
    <t>　　　　+10％以上
　　　　+5~10％未満
指標値　±5％未満
　　　　-5~10％未満
　　　　-10％未満</t>
    <rPh sb="8" eb="10">
      <t>イジョウ</t>
    </rPh>
    <rPh sb="21" eb="23">
      <t>ミマン</t>
    </rPh>
    <rPh sb="24" eb="26">
      <t>シヒョウ</t>
    </rPh>
    <rPh sb="26" eb="27">
      <t>チ</t>
    </rPh>
    <rPh sb="31" eb="33">
      <t>ミマン</t>
    </rPh>
    <rPh sb="44" eb="46">
      <t>ミマン</t>
    </rPh>
    <rPh sb="55" eb="57">
      <t>ミマン</t>
    </rPh>
    <phoneticPr fontId="19"/>
  </si>
  <si>
    <t>評価点合計</t>
    <rPh sb="0" eb="3">
      <t>ヒョウカテン</t>
    </rPh>
    <rPh sb="3" eb="5">
      <t>ゴウケイ</t>
    </rPh>
    <phoneticPr fontId="19"/>
  </si>
  <si>
    <r>
      <t>1</t>
    </r>
    <r>
      <rPr>
        <sz val="10"/>
        <color auto="1"/>
        <rFont val="HGｺﾞｼｯｸM"/>
      </rPr>
      <t xml:space="preserve">.2
1.1
</t>
    </r>
    <r>
      <rPr>
        <b/>
        <sz val="10"/>
        <color auto="1"/>
        <rFont val="HGｺﾞｼｯｸM"/>
      </rPr>
      <t>1.0</t>
    </r>
    <r>
      <rPr>
        <sz val="10"/>
        <color auto="1"/>
        <rFont val="HGｺﾞｼｯｸM"/>
      </rPr>
      <t xml:space="preserve">
0.9
0.8</t>
    </r>
    <phoneticPr fontId="19"/>
  </si>
  <si>
    <t>（２）安全かつ快適な利用環境の提供</t>
    <rPh sb="3" eb="5">
      <t>アンゼン</t>
    </rPh>
    <rPh sb="7" eb="9">
      <t>カイテキ</t>
    </rPh>
    <rPh sb="10" eb="12">
      <t>リヨウ</t>
    </rPh>
    <rPh sb="12" eb="14">
      <t>カンキョウ</t>
    </rPh>
    <rPh sb="15" eb="17">
      <t>テイキョウ</t>
    </rPh>
    <phoneticPr fontId="19"/>
  </si>
  <si>
    <t>人</t>
    <rPh sb="0" eb="1">
      <t>ニン</t>
    </rPh>
    <phoneticPr fontId="19"/>
  </si>
  <si>
    <t>　　　　+3大会以上
　　　　+1~2大会
指標値　指標回数
　　　　-1~2大会
　　　　-3大会</t>
    <rPh sb="6" eb="8">
      <t>タイカイ</t>
    </rPh>
    <rPh sb="8" eb="10">
      <t>イジョウ</t>
    </rPh>
    <rPh sb="19" eb="21">
      <t>タイカイ</t>
    </rPh>
    <rPh sb="22" eb="24">
      <t>シヒョウ</t>
    </rPh>
    <rPh sb="24" eb="25">
      <t>チ</t>
    </rPh>
    <rPh sb="26" eb="28">
      <t>シヒョウ</t>
    </rPh>
    <rPh sb="28" eb="30">
      <t>カイスウ</t>
    </rPh>
    <rPh sb="39" eb="41">
      <t>タイカイ</t>
    </rPh>
    <rPh sb="48" eb="50">
      <t>タイカイ</t>
    </rPh>
    <phoneticPr fontId="19"/>
  </si>
  <si>
    <r>
      <rPr>
        <sz val="10"/>
        <color auto="1"/>
        <rFont val="HGｺﾞｼｯｸM"/>
      </rPr>
      <t xml:space="preserve">1.2
1.1
1.0
</t>
    </r>
    <r>
      <rPr>
        <b/>
        <sz val="10"/>
        <color auto="1"/>
        <rFont val="HGｺﾞｼｯｸM"/>
      </rPr>
      <t>0.9</t>
    </r>
    <r>
      <rPr>
        <sz val="10"/>
        <color auto="1"/>
        <rFont val="HGｺﾞｼｯｸM"/>
      </rPr>
      <t xml:space="preserve">
0.8</t>
    </r>
    <phoneticPr fontId="19"/>
  </si>
  <si>
    <t>大会</t>
    <rPh sb="0" eb="2">
      <t>タイカイ</t>
    </rPh>
    <phoneticPr fontId="19"/>
  </si>
  <si>
    <t>③管内規模のスポーツ大会開催誘致
【年間５０大会以上】</t>
    <rPh sb="1" eb="3">
      <t>カンナイ</t>
    </rPh>
    <rPh sb="3" eb="5">
      <t>キボ</t>
    </rPh>
    <rPh sb="10" eb="12">
      <t>タイカイ</t>
    </rPh>
    <rPh sb="12" eb="14">
      <t>カイサイ</t>
    </rPh>
    <rPh sb="14" eb="16">
      <t>ユウチ</t>
    </rPh>
    <rPh sb="18" eb="20">
      <t>ネンカン</t>
    </rPh>
    <rPh sb="22" eb="24">
      <t>タイカイ</t>
    </rPh>
    <rPh sb="24" eb="26">
      <t>イジョウ</t>
    </rPh>
    <phoneticPr fontId="19"/>
  </si>
  <si>
    <r>
      <rPr>
        <sz val="10"/>
        <color auto="1"/>
        <rFont val="HGｺﾞｼｯｸM"/>
      </rPr>
      <t xml:space="preserve">1.2
1.1
</t>
    </r>
    <r>
      <rPr>
        <b/>
        <sz val="10"/>
        <color auto="1"/>
        <rFont val="HGｺﾞｼｯｸM"/>
      </rPr>
      <t>1.0</t>
    </r>
    <r>
      <rPr>
        <sz val="10"/>
        <color auto="1"/>
        <rFont val="HGｺﾞｼｯｸM"/>
      </rPr>
      <t xml:space="preserve">
0.9
0.8</t>
    </r>
    <phoneticPr fontId="19"/>
  </si>
  <si>
    <t>基準</t>
    <rPh sb="0" eb="2">
      <t>キジュン</t>
    </rPh>
    <phoneticPr fontId="19"/>
  </si>
  <si>
    <t>○施設内及び駐車場における日常的な巡回・安全指導を効果的に実施し、施設利用者による事故発生件数を年間２件以内とする。</t>
    <rPh sb="1" eb="4">
      <t>シセツナイ</t>
    </rPh>
    <rPh sb="4" eb="5">
      <t>オヨ</t>
    </rPh>
    <rPh sb="6" eb="9">
      <t>チュウシャジョウ</t>
    </rPh>
    <rPh sb="13" eb="15">
      <t>ニチジョウ</t>
    </rPh>
    <rPh sb="15" eb="16">
      <t>テキ</t>
    </rPh>
    <rPh sb="17" eb="19">
      <t>ジュンカイ</t>
    </rPh>
    <rPh sb="20" eb="22">
      <t>アンゼン</t>
    </rPh>
    <rPh sb="22" eb="24">
      <t>シドウ</t>
    </rPh>
    <rPh sb="25" eb="28">
      <t>コウカテキ</t>
    </rPh>
    <rPh sb="29" eb="31">
      <t>ジッシ</t>
    </rPh>
    <rPh sb="33" eb="34">
      <t>シ</t>
    </rPh>
    <rPh sb="34" eb="35">
      <t>セツ</t>
    </rPh>
    <rPh sb="35" eb="37">
      <t>リヨウ</t>
    </rPh>
    <rPh sb="37" eb="38">
      <t>シャ</t>
    </rPh>
    <rPh sb="41" eb="43">
      <t>ジコ</t>
    </rPh>
    <rPh sb="43" eb="45">
      <t>ハッセイ</t>
    </rPh>
    <rPh sb="45" eb="46">
      <t>ケン</t>
    </rPh>
    <rPh sb="46" eb="47">
      <t>カズ</t>
    </rPh>
    <rPh sb="48" eb="50">
      <t>ネンカン</t>
    </rPh>
    <rPh sb="51" eb="52">
      <t>ケン</t>
    </rPh>
    <rPh sb="52" eb="54">
      <t>イナイ</t>
    </rPh>
    <phoneticPr fontId="19"/>
  </si>
  <si>
    <t>○近隣市町村・スポーツ団体等との共催事業及び協働による取組の実施（回）</t>
    <rPh sb="1" eb="3">
      <t>キンリン</t>
    </rPh>
    <rPh sb="3" eb="6">
      <t>シチョウソン</t>
    </rPh>
    <rPh sb="11" eb="13">
      <t>ダンタイ</t>
    </rPh>
    <rPh sb="13" eb="14">
      <t>トウ</t>
    </rPh>
    <rPh sb="16" eb="20">
      <t>キョウサイジギョウ</t>
    </rPh>
    <rPh sb="20" eb="21">
      <t>オヨ</t>
    </rPh>
    <rPh sb="22" eb="24">
      <t>キョウドウ</t>
    </rPh>
    <rPh sb="27" eb="29">
      <t>トリクミ</t>
    </rPh>
    <rPh sb="30" eb="32">
      <t>ジッシ</t>
    </rPh>
    <rPh sb="33" eb="34">
      <t>カイ</t>
    </rPh>
    <phoneticPr fontId="19"/>
  </si>
  <si>
    <t>　　　　-2回以下
　　　　-1回
指標値　指標回数
　　　　+1回
　　　　+2回以上</t>
    <rPh sb="6" eb="7">
      <t>カイ</t>
    </rPh>
    <rPh sb="7" eb="9">
      <t>イカ</t>
    </rPh>
    <rPh sb="16" eb="17">
      <t>カイ</t>
    </rPh>
    <rPh sb="18" eb="20">
      <t>シヒョウ</t>
    </rPh>
    <rPh sb="20" eb="21">
      <t>チ</t>
    </rPh>
    <rPh sb="22" eb="24">
      <t>シヒョウ</t>
    </rPh>
    <rPh sb="24" eb="26">
      <t>カイスウ</t>
    </rPh>
    <rPh sb="33" eb="34">
      <t>カイ</t>
    </rPh>
    <rPh sb="41" eb="42">
      <t>カイ</t>
    </rPh>
    <phoneticPr fontId="19"/>
  </si>
  <si>
    <r>
      <rPr>
        <b/>
        <sz val="10"/>
        <color auto="1"/>
        <rFont val="HGｺﾞｼｯｸM"/>
      </rPr>
      <t>1.2</t>
    </r>
    <r>
      <rPr>
        <sz val="10"/>
        <color auto="1"/>
        <rFont val="HGｺﾞｼｯｸM"/>
      </rPr>
      <t xml:space="preserve">
1.1
1.0
0.9
0.8</t>
    </r>
    <phoneticPr fontId="19"/>
  </si>
  <si>
    <t>ー</t>
    <phoneticPr fontId="19"/>
  </si>
  <si>
    <t>８０点以上～９０点未満</t>
    <rPh sb="2" eb="3">
      <t>テン</t>
    </rPh>
    <rPh sb="3" eb="5">
      <t>イジョウ</t>
    </rPh>
    <rPh sb="8" eb="9">
      <t>テン</t>
    </rPh>
    <rPh sb="9" eb="11">
      <t>ミマン</t>
    </rPh>
    <phoneticPr fontId="19"/>
  </si>
  <si>
    <t>A…達成水準を満たしている</t>
    <rPh sb="2" eb="4">
      <t>タッセイ</t>
    </rPh>
    <rPh sb="4" eb="6">
      <t>スイジュン</t>
    </rPh>
    <rPh sb="7" eb="8">
      <t>ミ</t>
    </rPh>
    <phoneticPr fontId="19"/>
  </si>
  <si>
    <t>2回</t>
    <rPh sb="1" eb="2">
      <t>カイ</t>
    </rPh>
    <phoneticPr fontId="19"/>
  </si>
  <si>
    <t>2件</t>
    <rPh sb="1" eb="2">
      <t>ケン</t>
    </rPh>
    <phoneticPr fontId="19"/>
  </si>
  <si>
    <t>以内</t>
    <rPh sb="0" eb="2">
      <t>イナイ</t>
    </rPh>
    <phoneticPr fontId="19"/>
  </si>
  <si>
    <t>達成度の評価方法</t>
    <rPh sb="0" eb="3">
      <t>タッセイド</t>
    </rPh>
    <rPh sb="4" eb="6">
      <t>ヒョウカ</t>
    </rPh>
    <rPh sb="6" eb="8">
      <t>ホウホウ</t>
    </rPh>
    <phoneticPr fontId="19"/>
  </si>
  <si>
    <t>件</t>
    <rPh sb="0" eb="1">
      <t>ケン</t>
    </rPh>
    <phoneticPr fontId="19"/>
  </si>
  <si>
    <t>　　　　+2回以上
　　　　+1回
指標値　指標回数
　　　　-1回
　　　　-2回以下</t>
    <rPh sb="6" eb="7">
      <t>カイ</t>
    </rPh>
    <rPh sb="7" eb="9">
      <t>イジョウ</t>
    </rPh>
    <rPh sb="16" eb="17">
      <t>カイ</t>
    </rPh>
    <rPh sb="18" eb="20">
      <t>シヒョウ</t>
    </rPh>
    <rPh sb="20" eb="21">
      <t>チ</t>
    </rPh>
    <rPh sb="22" eb="24">
      <t>シヒョウ</t>
    </rPh>
    <rPh sb="24" eb="26">
      <t>カイスウ</t>
    </rPh>
    <rPh sb="33" eb="34">
      <t>カイ</t>
    </rPh>
    <rPh sb="41" eb="42">
      <t>カイ</t>
    </rPh>
    <rPh sb="42" eb="44">
      <t>イカ</t>
    </rPh>
    <phoneticPr fontId="19"/>
  </si>
  <si>
    <t>（３）地域住民等との協働推進</t>
    <rPh sb="3" eb="5">
      <t>チイキ</t>
    </rPh>
    <rPh sb="5" eb="7">
      <t>ジュウミン</t>
    </rPh>
    <rPh sb="7" eb="8">
      <t>トウ</t>
    </rPh>
    <rPh sb="10" eb="12">
      <t>キョウドウ</t>
    </rPh>
    <rPh sb="12" eb="14">
      <t>スイシン</t>
    </rPh>
    <phoneticPr fontId="19"/>
  </si>
  <si>
    <t>（４）利用者満足度の調査</t>
    <rPh sb="3" eb="6">
      <t>リヨウシャ</t>
    </rPh>
    <rPh sb="6" eb="9">
      <t>マンゾクド</t>
    </rPh>
    <rPh sb="10" eb="12">
      <t>チョウサ</t>
    </rPh>
    <phoneticPr fontId="19"/>
  </si>
  <si>
    <t>○利用者満足度の向上
　指定管理業務に関する満足度調査で満足と回答した利用者の割合を70％以上とすること。</t>
    <rPh sb="1" eb="4">
      <t>リヨウシャ</t>
    </rPh>
    <rPh sb="4" eb="7">
      <t>マンゾクド</t>
    </rPh>
    <rPh sb="8" eb="10">
      <t>コウジョウ</t>
    </rPh>
    <rPh sb="12" eb="14">
      <t>シテイ</t>
    </rPh>
    <rPh sb="14" eb="16">
      <t>カンリ</t>
    </rPh>
    <rPh sb="16" eb="18">
      <t>ギョウム</t>
    </rPh>
    <rPh sb="19" eb="20">
      <t>カン</t>
    </rPh>
    <rPh sb="22" eb="25">
      <t>マンゾクド</t>
    </rPh>
    <rPh sb="25" eb="27">
      <t>チョウサ</t>
    </rPh>
    <rPh sb="28" eb="30">
      <t>マンゾク</t>
    </rPh>
    <rPh sb="31" eb="33">
      <t>カイトウ</t>
    </rPh>
    <rPh sb="35" eb="38">
      <t>リヨウシャ</t>
    </rPh>
    <rPh sb="39" eb="41">
      <t>ワリアイ</t>
    </rPh>
    <rPh sb="45" eb="47">
      <t>イジョウ</t>
    </rPh>
    <phoneticPr fontId="19"/>
  </si>
  <si>
    <t>評価</t>
    <rPh sb="0" eb="2">
      <t>ヒョウカ</t>
    </rPh>
    <phoneticPr fontId="19"/>
  </si>
  <si>
    <r>
      <t>1</t>
    </r>
    <r>
      <rPr>
        <sz val="10"/>
        <color auto="1"/>
        <rFont val="HGｺﾞｼｯｸM"/>
      </rPr>
      <t xml:space="preserve">.2
</t>
    </r>
    <r>
      <rPr>
        <b/>
        <sz val="10"/>
        <color auto="1"/>
        <rFont val="HGｺﾞｼｯｸM"/>
      </rPr>
      <t>1.1</t>
    </r>
    <r>
      <rPr>
        <sz val="10"/>
        <color auto="1"/>
        <rFont val="HGｺﾞｼｯｸM"/>
      </rPr>
      <t xml:space="preserve">
1.0
0.9
0.8</t>
    </r>
    <phoneticPr fontId="19"/>
  </si>
  <si>
    <t>70％</t>
    <phoneticPr fontId="19"/>
  </si>
  <si>
    <t>１「評価点合計」及び「評価」</t>
    <rPh sb="2" eb="5">
      <t>ヒョウカテン</t>
    </rPh>
    <rPh sb="5" eb="7">
      <t>ゴウケイ</t>
    </rPh>
    <rPh sb="8" eb="9">
      <t>オヨ</t>
    </rPh>
    <rPh sb="11" eb="13">
      <t>ヒョウカ</t>
    </rPh>
    <phoneticPr fontId="19"/>
  </si>
  <si>
    <t>総合評価</t>
    <rPh sb="0" eb="2">
      <t>ソウゴウ</t>
    </rPh>
    <rPh sb="2" eb="4">
      <t>ヒョウカ</t>
    </rPh>
    <phoneticPr fontId="19"/>
  </si>
  <si>
    <t>１１０点以上～１２０点以下</t>
    <rPh sb="3" eb="4">
      <t>テン</t>
    </rPh>
    <rPh sb="4" eb="6">
      <t>イジョウ</t>
    </rPh>
    <rPh sb="10" eb="11">
      <t>テン</t>
    </rPh>
    <rPh sb="11" eb="13">
      <t>イカ</t>
    </rPh>
    <phoneticPr fontId="19"/>
  </si>
  <si>
    <t>判定</t>
    <rPh sb="0" eb="2">
      <t>ハンテイ</t>
    </rPh>
    <phoneticPr fontId="19"/>
  </si>
  <si>
    <t>点数</t>
    <rPh sb="0" eb="2">
      <t>テンスウ</t>
    </rPh>
    <phoneticPr fontId="19"/>
  </si>
  <si>
    <t>AAA…非常に適切な管理運営である</t>
    <rPh sb="4" eb="6">
      <t>ヒジョウ</t>
    </rPh>
    <rPh sb="7" eb="9">
      <t>テキセツ</t>
    </rPh>
    <rPh sb="10" eb="12">
      <t>カンリ</t>
    </rPh>
    <rPh sb="12" eb="14">
      <t>ウンエイ</t>
    </rPh>
    <phoneticPr fontId="19"/>
  </si>
  <si>
    <t>９０点以上～１００点未満</t>
    <rPh sb="2" eb="3">
      <t>テン</t>
    </rPh>
    <rPh sb="3" eb="5">
      <t>イジョウ</t>
    </rPh>
    <rPh sb="9" eb="10">
      <t>テン</t>
    </rPh>
    <rPh sb="10" eb="12">
      <t>ミマン</t>
    </rPh>
    <phoneticPr fontId="19"/>
  </si>
</sst>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6" formatCode="#,##0_ "/>
    <numFmt numFmtId="177" formatCode="0.0%"/>
    <numFmt numFmtId="178" formatCode="0.0_ "/>
  </numFmts>
  <fonts count="20">
    <font>
      <sz val="11"/>
      <color auto="1"/>
      <name val="ＭＳ Ｐゴシック"/>
    </font>
    <font>
      <sz val="11"/>
      <color indexed="8"/>
      <name val="ＭＳ Ｐゴシック"/>
    </font>
    <font>
      <sz val="11"/>
      <color indexed="9"/>
      <name val="ＭＳ Ｐゴシック"/>
    </font>
    <font>
      <sz val="11"/>
      <color auto="1"/>
      <name val="ＭＳ Ｐゴシック"/>
    </font>
    <font>
      <b/>
      <sz val="18"/>
      <color auto="1"/>
      <name val="ＭＳ Ｐゴシック"/>
    </font>
    <font>
      <b/>
      <sz val="11"/>
      <color indexed="9"/>
      <name val="ＭＳ Ｐゴシック"/>
    </font>
    <font>
      <b/>
      <sz val="11"/>
      <color auto="1"/>
      <name val="ＭＳ Ｐゴシック"/>
    </font>
    <font>
      <b/>
      <sz val="15"/>
      <color auto="1"/>
      <name val="ＭＳ Ｐゴシック"/>
    </font>
    <font>
      <b/>
      <sz val="13"/>
      <color auto="1"/>
      <name val="ＭＳ Ｐゴシック"/>
    </font>
    <font>
      <i/>
      <sz val="11"/>
      <color auto="1"/>
      <name val="ＭＳ Ｐゴシック"/>
    </font>
    <font>
      <sz val="11"/>
      <color indexed="10"/>
      <name val="ＭＳ Ｐゴシック"/>
    </font>
    <font>
      <b/>
      <sz val="11"/>
      <color indexed="8"/>
      <name val="ＭＳ Ｐゴシック"/>
    </font>
    <font>
      <sz val="6"/>
      <color auto="1"/>
      <name val="ＭＳ Ｐゴシック"/>
    </font>
    <font>
      <sz val="10"/>
      <color auto="1"/>
      <name val="HGｺﾞｼｯｸM"/>
    </font>
    <font>
      <b/>
      <sz val="12"/>
      <color auto="1"/>
      <name val="HGｺﾞｼｯｸM"/>
    </font>
    <font>
      <sz val="11"/>
      <color auto="1"/>
      <name val="HGｺﾞｼｯｸM"/>
    </font>
    <font>
      <sz val="9"/>
      <color auto="1"/>
      <name val="HGｺﾞｼｯｸM"/>
    </font>
    <font>
      <sz val="8"/>
      <color auto="1"/>
      <name val="HGｺﾞｼｯｸM"/>
    </font>
    <font>
      <b/>
      <sz val="10"/>
      <color auto="1"/>
      <name val="HGｺﾞｼｯｸM"/>
    </font>
    <font>
      <sz val="6"/>
      <color auto="1"/>
      <name val="ＭＳ Ｐゴシック"/>
    </font>
  </fonts>
  <fills count="2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3"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8" borderId="1" applyNumberFormat="0" applyAlignment="0" applyProtection="0">
      <alignment vertical="center"/>
    </xf>
    <xf numFmtId="0" fontId="3" fillId="7" borderId="2" applyNumberFormat="0" applyFont="0" applyAlignment="0" applyProtection="0">
      <alignment vertical="center"/>
    </xf>
    <xf numFmtId="0" fontId="3" fillId="0" borderId="3" applyNumberFormat="0" applyFill="0" applyAlignment="0" applyProtection="0">
      <alignment vertical="center"/>
    </xf>
    <xf numFmtId="0" fontId="3" fillId="10" borderId="4" applyNumberFormat="0" applyAlignment="0" applyProtection="0">
      <alignment vertical="center"/>
    </xf>
    <xf numFmtId="0" fontId="6" fillId="20" borderId="5" applyNumberFormat="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20"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108">
    <xf numFmtId="0" fontId="0" fillId="0" borderId="0" xfId="0"/>
    <xf numFmtId="0" fontId="13" fillId="0" borderId="0" xfId="0" applyFont="1" applyAlignment="1"/>
    <xf numFmtId="0" fontId="14" fillId="0" borderId="0" xfId="0" applyFont="1" applyAlignment="1">
      <alignment horizontal="center" vertical="center"/>
    </xf>
    <xf numFmtId="0" fontId="13" fillId="0" borderId="10" xfId="0" applyFont="1" applyBorder="1" applyAlignment="1">
      <alignment horizontal="center" vertical="center"/>
    </xf>
    <xf numFmtId="0" fontId="15" fillId="0" borderId="11" xfId="0" applyFont="1" applyBorder="1" applyAlignment="1">
      <alignment horizontal="center" vertical="center"/>
    </xf>
    <xf numFmtId="0" fontId="13" fillId="0" borderId="10"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0" xfId="0" applyFont="1" applyAlignment="1" applyProtection="1">
      <protection locked="0"/>
    </xf>
    <xf numFmtId="0" fontId="13"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16" fillId="0" borderId="12" xfId="0" applyFont="1" applyBorder="1" applyAlignment="1" applyProtection="1">
      <alignment vertical="top" wrapText="1"/>
      <protection locked="0"/>
    </xf>
    <xf numFmtId="0" fontId="16" fillId="0" borderId="12" xfId="0" applyFont="1" applyBorder="1" applyAlignment="1" applyProtection="1">
      <alignment wrapText="1"/>
      <protection locked="0"/>
    </xf>
    <xf numFmtId="0" fontId="16" fillId="0" borderId="11" xfId="0" applyFont="1" applyBorder="1" applyAlignment="1" applyProtection="1">
      <alignment wrapText="1"/>
      <protection locked="0"/>
    </xf>
    <xf numFmtId="0" fontId="13" fillId="0" borderId="10" xfId="0" applyFont="1" applyBorder="1" applyAlignment="1" applyProtection="1">
      <alignment vertical="top" wrapText="1"/>
      <protection locked="0"/>
    </xf>
    <xf numFmtId="0" fontId="13" fillId="0" borderId="12" xfId="0" applyFont="1" applyBorder="1" applyAlignment="1" applyProtection="1">
      <alignment vertical="top" wrapText="1"/>
      <protection locked="0"/>
    </xf>
    <xf numFmtId="0" fontId="15" fillId="0" borderId="12" xfId="0" applyFont="1" applyBorder="1" applyAlignment="1" applyProtection="1">
      <alignment wrapText="1"/>
      <protection locked="0"/>
    </xf>
    <xf numFmtId="0" fontId="15" fillId="0" borderId="11" xfId="0" applyFont="1" applyBorder="1" applyAlignment="1" applyProtection="1">
      <alignment wrapText="1"/>
      <protection locked="0"/>
    </xf>
    <xf numFmtId="0" fontId="15" fillId="0" borderId="0" xfId="0" applyFont="1" applyBorder="1" applyAlignment="1" applyProtection="1">
      <alignment wrapText="1"/>
      <protection locked="0"/>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5" fillId="0" borderId="14" xfId="0" applyFont="1" applyBorder="1" applyAlignment="1">
      <alignment horizontal="center" vertical="center"/>
    </xf>
    <xf numFmtId="0" fontId="13" fillId="0" borderId="13"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6" fillId="0" borderId="13"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0" xfId="0" applyFont="1" applyBorder="1" applyAlignment="1" applyProtection="1">
      <alignment wrapText="1"/>
      <protection locked="0"/>
    </xf>
    <xf numFmtId="0" fontId="16" fillId="0" borderId="14" xfId="0" applyFont="1" applyBorder="1" applyAlignment="1" applyProtection="1">
      <alignment wrapText="1"/>
      <protection locked="0"/>
    </xf>
    <xf numFmtId="0" fontId="13" fillId="0" borderId="13"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5" fillId="0" borderId="14" xfId="0" applyFont="1" applyBorder="1" applyAlignment="1" applyProtection="1">
      <alignment wrapText="1"/>
      <protection locked="0"/>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3" fillId="0" borderId="15"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6" fillId="0" borderId="15" xfId="0" applyFont="1" applyBorder="1" applyAlignment="1" applyProtection="1">
      <alignment vertical="top" wrapText="1"/>
      <protection locked="0"/>
    </xf>
    <xf numFmtId="0" fontId="16" fillId="0" borderId="16" xfId="0" applyFont="1" applyBorder="1" applyAlignment="1" applyProtection="1">
      <alignment vertical="top" wrapText="1"/>
      <protection locked="0"/>
    </xf>
    <xf numFmtId="0" fontId="16" fillId="0" borderId="16" xfId="0" applyFont="1" applyBorder="1" applyAlignment="1" applyProtection="1">
      <alignment wrapText="1"/>
      <protection locked="0"/>
    </xf>
    <xf numFmtId="0" fontId="16" fillId="0" borderId="17" xfId="0" applyFont="1" applyBorder="1" applyAlignment="1" applyProtection="1">
      <alignment wrapText="1"/>
      <protection locked="0"/>
    </xf>
    <xf numFmtId="0" fontId="13" fillId="0" borderId="15" xfId="0" applyFont="1" applyBorder="1" applyAlignment="1" applyProtection="1">
      <alignment vertical="top" wrapText="1"/>
      <protection locked="0"/>
    </xf>
    <xf numFmtId="0" fontId="13" fillId="0" borderId="16" xfId="0" applyFont="1" applyBorder="1" applyAlignment="1" applyProtection="1">
      <alignment vertical="top" wrapText="1"/>
      <protection locked="0"/>
    </xf>
    <xf numFmtId="0" fontId="15" fillId="0" borderId="16" xfId="0" applyFont="1" applyBorder="1" applyAlignment="1" applyProtection="1">
      <alignment wrapText="1"/>
      <protection locked="0"/>
    </xf>
    <xf numFmtId="0" fontId="15" fillId="0" borderId="17" xfId="0" applyFont="1" applyBorder="1" applyAlignment="1" applyProtection="1">
      <alignment wrapText="1"/>
      <protection locked="0"/>
    </xf>
    <xf numFmtId="0" fontId="13" fillId="0" borderId="18" xfId="0" applyFont="1" applyBorder="1" applyAlignment="1">
      <alignment horizontal="center" vertical="center"/>
    </xf>
    <xf numFmtId="0" fontId="13" fillId="0" borderId="18" xfId="0" applyFont="1" applyBorder="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176" fontId="13" fillId="0" borderId="20" xfId="0" applyNumberFormat="1" applyFont="1" applyBorder="1" applyAlignment="1" applyProtection="1">
      <alignment horizontal="center" vertical="center"/>
      <protection locked="0"/>
    </xf>
    <xf numFmtId="176" fontId="13" fillId="0" borderId="19" xfId="0" applyNumberFormat="1" applyFont="1" applyBorder="1" applyAlignment="1" applyProtection="1">
      <alignment horizontal="center" vertical="center"/>
      <protection locked="0"/>
    </xf>
    <xf numFmtId="176" fontId="13" fillId="0" borderId="21" xfId="0" applyNumberFormat="1" applyFont="1" applyBorder="1" applyAlignment="1" applyProtection="1">
      <alignment horizontal="center" vertical="center"/>
      <protection locked="0"/>
    </xf>
    <xf numFmtId="0" fontId="13" fillId="0" borderId="19" xfId="0" applyFont="1" applyBorder="1" applyAlignment="1">
      <alignment horizontal="center" vertical="center"/>
    </xf>
    <xf numFmtId="176" fontId="13" fillId="0" borderId="0" xfId="0" applyNumberFormat="1" applyFont="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22" xfId="0" applyFont="1" applyBorder="1" applyAlignment="1">
      <alignment horizontal="left" vertical="center"/>
    </xf>
    <xf numFmtId="0" fontId="13" fillId="0" borderId="21" xfId="0" applyFont="1" applyBorder="1" applyAlignment="1">
      <alignment horizontal="center" vertical="center"/>
    </xf>
    <xf numFmtId="176" fontId="13" fillId="0" borderId="12" xfId="0" applyNumberFormat="1" applyFont="1" applyBorder="1" applyAlignment="1" applyProtection="1">
      <alignment horizontal="center" vertical="center"/>
      <protection locked="0"/>
    </xf>
    <xf numFmtId="176" fontId="13" fillId="0" borderId="20" xfId="0" quotePrefix="1" applyNumberFormat="1" applyFont="1" applyBorder="1" applyAlignment="1" applyProtection="1">
      <alignment horizontal="center" vertical="center"/>
      <protection locked="0"/>
    </xf>
    <xf numFmtId="177" fontId="13" fillId="0" borderId="20" xfId="0" quotePrefix="1" applyNumberFormat="1" applyFont="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10" xfId="0" applyFont="1" applyBorder="1" applyAlignment="1" applyProtection="1">
      <alignment vertical="center" wrapText="1"/>
    </xf>
    <xf numFmtId="0" fontId="13" fillId="0" borderId="12" xfId="0" applyFont="1" applyBorder="1" applyAlignment="1" applyProtection="1">
      <alignment vertical="center" wrapText="1"/>
    </xf>
    <xf numFmtId="0" fontId="13" fillId="0" borderId="11"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24" xfId="0" applyFont="1" applyBorder="1" applyAlignment="1">
      <alignment horizontal="center" vertical="center"/>
    </xf>
    <xf numFmtId="0" fontId="13" fillId="0" borderId="24" xfId="0" applyFont="1" applyBorder="1" applyAlignment="1">
      <alignment horizontal="left" vertical="center"/>
    </xf>
    <xf numFmtId="0" fontId="13" fillId="0" borderId="18" xfId="0" applyFont="1" applyBorder="1" applyAlignment="1">
      <alignment vertical="center"/>
    </xf>
    <xf numFmtId="0" fontId="13" fillId="0" borderId="14" xfId="0" applyFont="1" applyBorder="1" applyAlignment="1">
      <alignment horizontal="center" vertical="center"/>
    </xf>
    <xf numFmtId="0" fontId="13" fillId="0" borderId="0"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pplyProtection="1">
      <alignment vertical="center" wrapText="1"/>
    </xf>
    <xf numFmtId="0" fontId="13" fillId="0" borderId="14" xfId="0" applyFont="1" applyBorder="1" applyAlignment="1" applyProtection="1">
      <alignment vertical="center" wrapText="1"/>
    </xf>
    <xf numFmtId="0" fontId="13" fillId="0" borderId="22" xfId="0" applyFont="1" applyBorder="1" applyAlignment="1">
      <alignment vertical="center"/>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5" xfId="0" applyFont="1" applyBorder="1" applyAlignment="1" applyProtection="1">
      <alignment vertical="center" wrapText="1"/>
    </xf>
    <xf numFmtId="0" fontId="13" fillId="0" borderId="16"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18" xfId="0" applyFont="1" applyBorder="1" applyAlignment="1"/>
    <xf numFmtId="0" fontId="13" fillId="0" borderId="22" xfId="0" applyFont="1" applyBorder="1" applyAlignment="1"/>
    <xf numFmtId="0" fontId="13" fillId="0" borderId="21" xfId="0" applyFont="1" applyBorder="1" applyAlignment="1">
      <alignment horizontal="center" vertical="center" wrapText="1"/>
    </xf>
    <xf numFmtId="0" fontId="13" fillId="0" borderId="20" xfId="0" applyFont="1" applyBorder="1" applyAlignment="1">
      <alignment horizontal="center" vertical="center"/>
    </xf>
    <xf numFmtId="0" fontId="18" fillId="0" borderId="21" xfId="0" applyFont="1" applyBorder="1" applyAlignment="1">
      <alignment horizontal="center" vertical="center" wrapText="1"/>
    </xf>
    <xf numFmtId="0" fontId="13" fillId="0" borderId="0" xfId="0" applyFont="1" applyBorder="1" applyAlignment="1">
      <alignment horizontal="center" vertical="center"/>
    </xf>
    <xf numFmtId="0" fontId="13" fillId="0" borderId="24" xfId="0" applyFont="1" applyBorder="1" applyAlignment="1"/>
    <xf numFmtId="178" fontId="13" fillId="0" borderId="18" xfId="0" applyNumberFormat="1" applyFont="1" applyBorder="1" applyAlignment="1">
      <alignment horizontal="center" vertical="center"/>
    </xf>
    <xf numFmtId="0" fontId="13" fillId="0" borderId="0" xfId="0" applyFont="1" applyBorder="1" applyAlignment="1"/>
    <xf numFmtId="0" fontId="13" fillId="0" borderId="21" xfId="0" applyFont="1"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19" xfId="0" applyFill="1" applyBorder="1" applyAlignment="1">
      <alignment horizontal="center" vertical="center" shrinkToFit="1"/>
    </xf>
    <xf numFmtId="178" fontId="13" fillId="0" borderId="24" xfId="0" applyNumberFormat="1" applyFont="1" applyBorder="1" applyAlignment="1">
      <alignment horizontal="center" vertical="center"/>
    </xf>
    <xf numFmtId="0" fontId="15" fillId="0" borderId="0" xfId="0" applyFont="1" applyBorder="1" applyAlignment="1"/>
    <xf numFmtId="0" fontId="15" fillId="0" borderId="0" xfId="0" applyFont="1" applyBorder="1" applyAlignment="1">
      <alignment horizontal="left" vertical="center"/>
    </xf>
    <xf numFmtId="0" fontId="15" fillId="0" borderId="0" xfId="0" applyFont="1" applyBorder="1" applyAlignment="1">
      <alignment horizontal="left" vertical="center" wrapTex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N57"/>
  <sheetViews>
    <sheetView tabSelected="1" view="pageBreakPreview" topLeftCell="A31" zoomScaleSheetLayoutView="100" workbookViewId="0">
      <selection activeCell="L47" sqref="L47:M47"/>
    </sheetView>
  </sheetViews>
  <sheetFormatPr defaultRowHeight="12"/>
  <cols>
    <col min="1" max="1" width="2.375" style="1" customWidth="1"/>
    <col min="2" max="2" width="2.875" style="1" customWidth="1"/>
    <col min="3" max="3" width="17.00390625" style="1" customWidth="1"/>
    <col min="4" max="4" width="1.75390625" style="1" customWidth="1"/>
    <col min="5" max="5" width="8.75390625" style="1" customWidth="1"/>
    <col min="6" max="6" width="9.125" style="1" customWidth="1"/>
    <col min="7" max="7" width="10.25390625" style="1" bestFit="1" customWidth="1"/>
    <col min="8" max="9" width="7.625" style="1" customWidth="1"/>
    <col min="10" max="10" width="10.125" style="1" customWidth="1"/>
    <col min="11" max="11" width="7.625" style="1" customWidth="1"/>
    <col min="12" max="13" width="8.125" style="1" customWidth="1"/>
    <col min="14" max="16384" width="9.00390625" style="1" bestFit="1" customWidth="1"/>
  </cols>
  <sheetData>
    <row r="2" spans="2:14" ht="18" customHeight="1">
      <c r="B2" s="2" t="s">
        <v>10</v>
      </c>
      <c r="C2" s="2"/>
      <c r="D2" s="2"/>
      <c r="E2" s="2"/>
      <c r="F2" s="2"/>
      <c r="G2" s="2"/>
      <c r="H2" s="2"/>
      <c r="I2" s="2"/>
      <c r="J2" s="2"/>
      <c r="K2" s="2"/>
      <c r="L2" s="2"/>
      <c r="M2" s="2"/>
    </row>
    <row r="3" spans="2:14" ht="10.5" customHeight="1"/>
    <row r="4" spans="2:14" ht="18" customHeight="1">
      <c r="H4" s="69" t="s">
        <v>12</v>
      </c>
      <c r="I4" s="79" t="s">
        <v>5</v>
      </c>
      <c r="J4" s="85"/>
      <c r="K4" s="93"/>
      <c r="L4" s="98"/>
      <c r="M4" s="100"/>
    </row>
    <row r="5" spans="2:14" ht="12.75" customHeight="1">
      <c r="B5" s="1" t="s">
        <v>16</v>
      </c>
    </row>
    <row r="6" spans="2:14" ht="13.5" customHeight="1">
      <c r="B6" s="1" t="s">
        <v>14</v>
      </c>
    </row>
    <row r="7" spans="2:14" ht="18" customHeight="1">
      <c r="B7" s="3" t="s">
        <v>17</v>
      </c>
      <c r="C7" s="22"/>
      <c r="D7" s="39"/>
      <c r="E7" s="3" t="s">
        <v>3</v>
      </c>
      <c r="F7" s="65" t="s">
        <v>18</v>
      </c>
      <c r="G7" s="3" t="s">
        <v>1</v>
      </c>
      <c r="H7" s="3" t="s">
        <v>19</v>
      </c>
      <c r="I7" s="22"/>
      <c r="J7" s="36"/>
      <c r="K7" s="94" t="s">
        <v>20</v>
      </c>
      <c r="L7" s="65" t="s">
        <v>22</v>
      </c>
      <c r="M7" s="65" t="s">
        <v>9</v>
      </c>
    </row>
    <row r="8" spans="2:14" ht="18" customHeight="1">
      <c r="B8" s="4"/>
      <c r="C8" s="23"/>
      <c r="D8" s="40"/>
      <c r="E8" s="56" t="s">
        <v>13</v>
      </c>
      <c r="F8" s="61" t="s">
        <v>23</v>
      </c>
      <c r="G8" s="61" t="s">
        <v>23</v>
      </c>
      <c r="H8" s="21"/>
      <c r="I8" s="80"/>
      <c r="J8" s="38"/>
      <c r="K8" s="61"/>
      <c r="L8" s="61"/>
      <c r="M8" s="61"/>
    </row>
    <row r="9" spans="2:14" ht="18" customHeight="1">
      <c r="B9" s="5" t="s">
        <v>25</v>
      </c>
      <c r="C9" s="24"/>
      <c r="D9" s="41"/>
      <c r="E9" s="57"/>
      <c r="F9" s="20"/>
      <c r="G9" s="65"/>
      <c r="H9" s="70" t="s">
        <v>27</v>
      </c>
      <c r="I9" s="70"/>
      <c r="J9" s="86"/>
      <c r="K9" s="94" t="s">
        <v>29</v>
      </c>
      <c r="L9" s="65">
        <v>20</v>
      </c>
      <c r="M9" s="101">
        <v>20</v>
      </c>
      <c r="N9" s="1">
        <f>L9*1.1</f>
        <v>22</v>
      </c>
    </row>
    <row r="10" spans="2:14" ht="18" customHeight="1">
      <c r="B10" s="6"/>
      <c r="C10" s="25"/>
      <c r="D10" s="42"/>
      <c r="E10" s="58">
        <v>133912</v>
      </c>
      <c r="F10" s="66">
        <v>140000</v>
      </c>
      <c r="G10" s="66">
        <v>145725</v>
      </c>
      <c r="H10" s="71"/>
      <c r="I10" s="81"/>
      <c r="J10" s="87"/>
      <c r="K10" s="95"/>
      <c r="L10" s="95"/>
      <c r="M10" s="102"/>
    </row>
    <row r="11" spans="2:14" ht="18" customHeight="1">
      <c r="B11" s="6"/>
      <c r="C11" s="25"/>
      <c r="D11" s="42"/>
      <c r="E11" s="58" t="s">
        <v>31</v>
      </c>
      <c r="F11" s="58" t="s">
        <v>31</v>
      </c>
      <c r="G11" s="66" t="s">
        <v>31</v>
      </c>
      <c r="H11" s="71"/>
      <c r="I11" s="81"/>
      <c r="J11" s="87"/>
      <c r="K11" s="95"/>
      <c r="L11" s="95"/>
      <c r="M11" s="102"/>
    </row>
    <row r="12" spans="2:14" ht="18" customHeight="1">
      <c r="B12" s="7"/>
      <c r="C12" s="26"/>
      <c r="D12" s="43"/>
      <c r="E12" s="59"/>
      <c r="F12" s="59"/>
      <c r="G12" s="59"/>
      <c r="H12" s="72"/>
      <c r="I12" s="82"/>
      <c r="J12" s="88"/>
      <c r="K12" s="61"/>
      <c r="L12" s="61"/>
      <c r="M12" s="103"/>
    </row>
    <row r="13" spans="2:14" ht="18" customHeight="1">
      <c r="B13" s="5" t="s">
        <v>15</v>
      </c>
      <c r="C13" s="24"/>
      <c r="D13" s="41"/>
      <c r="E13" s="60"/>
      <c r="F13" s="60"/>
      <c r="G13" s="60"/>
      <c r="H13" s="73" t="s">
        <v>32</v>
      </c>
      <c r="I13" s="83"/>
      <c r="J13" s="89"/>
      <c r="K13" s="96" t="s">
        <v>33</v>
      </c>
      <c r="L13" s="65">
        <v>10</v>
      </c>
      <c r="M13" s="101">
        <v>9</v>
      </c>
    </row>
    <row r="14" spans="2:14" ht="18" customHeight="1">
      <c r="B14" s="6"/>
      <c r="C14" s="25"/>
      <c r="D14" s="42"/>
      <c r="E14" s="58">
        <v>17</v>
      </c>
      <c r="F14" s="58">
        <v>18</v>
      </c>
      <c r="G14" s="66">
        <v>16</v>
      </c>
      <c r="H14" s="74"/>
      <c r="I14" s="76"/>
      <c r="J14" s="90"/>
      <c r="K14" s="95"/>
      <c r="L14" s="95"/>
      <c r="M14" s="102"/>
    </row>
    <row r="15" spans="2:14" ht="18" customHeight="1">
      <c r="B15" s="6"/>
      <c r="C15" s="25"/>
      <c r="D15" s="42"/>
      <c r="E15" s="58" t="s">
        <v>34</v>
      </c>
      <c r="F15" s="58" t="s">
        <v>34</v>
      </c>
      <c r="G15" s="66" t="s">
        <v>34</v>
      </c>
      <c r="H15" s="74"/>
      <c r="I15" s="76"/>
      <c r="J15" s="90"/>
      <c r="K15" s="95"/>
      <c r="L15" s="95"/>
      <c r="M15" s="102"/>
      <c r="N15" s="1">
        <f>L13*0.8</f>
        <v>8</v>
      </c>
    </row>
    <row r="16" spans="2:14" ht="18" customHeight="1">
      <c r="B16" s="7"/>
      <c r="C16" s="26"/>
      <c r="D16" s="43"/>
      <c r="E16" s="59"/>
      <c r="F16" s="59"/>
      <c r="G16" s="59"/>
      <c r="H16" s="75"/>
      <c r="I16" s="84"/>
      <c r="J16" s="91"/>
      <c r="K16" s="61"/>
      <c r="L16" s="61"/>
      <c r="M16" s="103"/>
    </row>
    <row r="17" spans="2:14" ht="18" customHeight="1">
      <c r="B17" s="5" t="s">
        <v>35</v>
      </c>
      <c r="C17" s="24"/>
      <c r="D17" s="41"/>
      <c r="E17" s="60"/>
      <c r="F17" s="60"/>
      <c r="G17" s="60"/>
      <c r="H17" s="73" t="s">
        <v>32</v>
      </c>
      <c r="I17" s="83"/>
      <c r="J17" s="89"/>
      <c r="K17" s="96" t="s">
        <v>36</v>
      </c>
      <c r="L17" s="65">
        <v>10</v>
      </c>
      <c r="M17" s="101">
        <v>10</v>
      </c>
    </row>
    <row r="18" spans="2:14" ht="18" customHeight="1">
      <c r="B18" s="6"/>
      <c r="C18" s="25"/>
      <c r="D18" s="42"/>
      <c r="E18" s="58">
        <v>49</v>
      </c>
      <c r="F18" s="58">
        <v>50</v>
      </c>
      <c r="G18" s="66">
        <v>50</v>
      </c>
      <c r="H18" s="74"/>
      <c r="I18" s="76"/>
      <c r="J18" s="90"/>
      <c r="K18" s="95"/>
      <c r="L18" s="95"/>
      <c r="M18" s="102"/>
    </row>
    <row r="19" spans="2:14" ht="18" customHeight="1">
      <c r="B19" s="6"/>
      <c r="C19" s="25"/>
      <c r="D19" s="42"/>
      <c r="E19" s="58" t="s">
        <v>34</v>
      </c>
      <c r="F19" s="58" t="s">
        <v>34</v>
      </c>
      <c r="G19" s="66" t="s">
        <v>34</v>
      </c>
      <c r="H19" s="74"/>
      <c r="I19" s="76"/>
      <c r="J19" s="90"/>
      <c r="K19" s="95"/>
      <c r="L19" s="95"/>
      <c r="M19" s="102"/>
      <c r="N19" s="1">
        <f>L17*1.2</f>
        <v>12</v>
      </c>
    </row>
    <row r="20" spans="2:14" ht="18" customHeight="1">
      <c r="B20" s="7"/>
      <c r="C20" s="26"/>
      <c r="D20" s="43"/>
      <c r="E20" s="59"/>
      <c r="F20" s="59"/>
      <c r="G20" s="59"/>
      <c r="H20" s="75"/>
      <c r="I20" s="84"/>
      <c r="J20" s="91"/>
      <c r="K20" s="61"/>
      <c r="L20" s="61"/>
      <c r="M20" s="103"/>
    </row>
    <row r="21" spans="2:14" ht="15" customHeight="1">
      <c r="B21" s="8" t="s">
        <v>30</v>
      </c>
      <c r="C21" s="8"/>
      <c r="D21" s="8"/>
      <c r="E21" s="8"/>
      <c r="F21" s="8"/>
      <c r="L21" s="1"/>
      <c r="M21" s="1"/>
    </row>
    <row r="22" spans="2:14" ht="18" customHeight="1">
      <c r="B22" s="9" t="s">
        <v>17</v>
      </c>
      <c r="C22" s="27"/>
      <c r="D22" s="44"/>
      <c r="E22" s="3" t="s">
        <v>37</v>
      </c>
      <c r="F22" s="65" t="s">
        <v>18</v>
      </c>
      <c r="G22" s="65" t="s">
        <v>1</v>
      </c>
      <c r="H22" s="3" t="s">
        <v>19</v>
      </c>
      <c r="I22" s="22"/>
      <c r="J22" s="36"/>
      <c r="K22" s="94" t="s">
        <v>20</v>
      </c>
      <c r="L22" s="65" t="s">
        <v>22</v>
      </c>
      <c r="M22" s="65" t="s">
        <v>9</v>
      </c>
    </row>
    <row r="23" spans="2:14" ht="18" customHeight="1">
      <c r="B23" s="10"/>
      <c r="C23" s="28"/>
      <c r="D23" s="45"/>
      <c r="E23" s="61"/>
      <c r="F23" s="61" t="s">
        <v>23</v>
      </c>
      <c r="G23" s="61" t="s">
        <v>23</v>
      </c>
      <c r="H23" s="21"/>
      <c r="I23" s="80"/>
      <c r="J23" s="38"/>
      <c r="K23" s="61"/>
      <c r="L23" s="61"/>
      <c r="M23" s="61"/>
    </row>
    <row r="24" spans="2:14" ht="18" customHeight="1">
      <c r="B24" s="11" t="s">
        <v>38</v>
      </c>
      <c r="C24" s="29"/>
      <c r="D24" s="46"/>
      <c r="E24" s="60"/>
      <c r="F24" s="60"/>
      <c r="G24" s="60"/>
      <c r="H24" s="70" t="s">
        <v>40</v>
      </c>
      <c r="I24" s="70"/>
      <c r="J24" s="86"/>
      <c r="K24" s="94" t="s">
        <v>41</v>
      </c>
      <c r="L24" s="65">
        <v>20</v>
      </c>
      <c r="M24" s="101">
        <f>N25</f>
        <v>24</v>
      </c>
    </row>
    <row r="25" spans="2:14" ht="18" customHeight="1">
      <c r="B25" s="12"/>
      <c r="C25" s="30"/>
      <c r="D25" s="47"/>
      <c r="E25" s="58" t="s">
        <v>42</v>
      </c>
      <c r="F25" s="58" t="s">
        <v>46</v>
      </c>
      <c r="G25" s="58">
        <v>0</v>
      </c>
      <c r="H25" s="71"/>
      <c r="I25" s="81"/>
      <c r="J25" s="87"/>
      <c r="K25" s="95"/>
      <c r="L25" s="95"/>
      <c r="M25" s="102"/>
      <c r="N25" s="1">
        <f>L24*1.2</f>
        <v>24</v>
      </c>
    </row>
    <row r="26" spans="2:14" ht="18" customHeight="1">
      <c r="B26" s="13"/>
      <c r="C26" s="31"/>
      <c r="D26" s="48"/>
      <c r="E26" s="58"/>
      <c r="F26" s="58" t="s">
        <v>47</v>
      </c>
      <c r="G26" s="58" t="s">
        <v>49</v>
      </c>
      <c r="H26" s="71"/>
      <c r="I26" s="81"/>
      <c r="J26" s="87"/>
      <c r="K26" s="95"/>
      <c r="L26" s="95"/>
      <c r="M26" s="102"/>
    </row>
    <row r="27" spans="2:14" ht="18" customHeight="1">
      <c r="B27" s="14"/>
      <c r="C27" s="32"/>
      <c r="D27" s="49"/>
      <c r="E27" s="59"/>
      <c r="F27" s="59"/>
      <c r="G27" s="59"/>
      <c r="H27" s="72"/>
      <c r="I27" s="82"/>
      <c r="J27" s="88"/>
      <c r="K27" s="61"/>
      <c r="L27" s="61"/>
      <c r="M27" s="103"/>
    </row>
    <row r="28" spans="2:14" ht="18" customHeight="1">
      <c r="B28" s="15" t="s">
        <v>11</v>
      </c>
      <c r="C28" s="33"/>
      <c r="D28" s="50"/>
      <c r="E28" s="60"/>
      <c r="F28" s="60"/>
      <c r="G28" s="60"/>
      <c r="H28" s="70" t="s">
        <v>50</v>
      </c>
      <c r="I28" s="70"/>
      <c r="J28" s="86"/>
      <c r="K28" s="94" t="s">
        <v>29</v>
      </c>
      <c r="L28" s="65">
        <v>10</v>
      </c>
      <c r="M28" s="101">
        <f>N28</f>
        <v>10</v>
      </c>
      <c r="N28" s="1">
        <f>L28*1</f>
        <v>10</v>
      </c>
    </row>
    <row r="29" spans="2:14" ht="18" customHeight="1">
      <c r="B29" s="16"/>
      <c r="C29" s="34"/>
      <c r="D29" s="51"/>
      <c r="E29" s="58" t="s">
        <v>42</v>
      </c>
      <c r="F29" s="58" t="s">
        <v>45</v>
      </c>
      <c r="G29" s="58" t="s">
        <v>45</v>
      </c>
      <c r="H29" s="71"/>
      <c r="I29" s="81"/>
      <c r="J29" s="87"/>
      <c r="K29" s="95"/>
      <c r="L29" s="95"/>
      <c r="M29" s="102"/>
    </row>
    <row r="30" spans="2:14" ht="18" customHeight="1">
      <c r="B30" s="17"/>
      <c r="C30" s="19"/>
      <c r="D30" s="52"/>
      <c r="E30" s="58"/>
      <c r="F30" s="58" t="s">
        <v>0</v>
      </c>
      <c r="G30" s="58"/>
      <c r="H30" s="71"/>
      <c r="I30" s="81"/>
      <c r="J30" s="87"/>
      <c r="K30" s="95"/>
      <c r="L30" s="95"/>
      <c r="M30" s="102"/>
    </row>
    <row r="31" spans="2:14" ht="18" customHeight="1">
      <c r="B31" s="18"/>
      <c r="C31" s="35"/>
      <c r="D31" s="53"/>
      <c r="E31" s="59"/>
      <c r="F31" s="59"/>
      <c r="G31" s="59"/>
      <c r="H31" s="72"/>
      <c r="I31" s="82"/>
      <c r="J31" s="88"/>
      <c r="K31" s="61"/>
      <c r="L31" s="61"/>
      <c r="M31" s="103"/>
    </row>
    <row r="32" spans="2:14" ht="13.5" customHeight="1">
      <c r="B32" s="8" t="s">
        <v>51</v>
      </c>
      <c r="C32" s="19"/>
      <c r="D32" s="19"/>
      <c r="E32" s="62"/>
      <c r="F32" s="62"/>
      <c r="G32" s="62"/>
      <c r="H32" s="76"/>
      <c r="I32" s="76"/>
      <c r="J32" s="76"/>
      <c r="K32" s="97"/>
      <c r="L32" s="97"/>
      <c r="M32" s="97"/>
    </row>
    <row r="33" spans="2:14" ht="18" customHeight="1">
      <c r="B33" s="9" t="s">
        <v>17</v>
      </c>
      <c r="C33" s="27"/>
      <c r="D33" s="44"/>
      <c r="E33" s="3" t="s">
        <v>37</v>
      </c>
      <c r="F33" s="65" t="s">
        <v>18</v>
      </c>
      <c r="G33" s="65" t="s">
        <v>1</v>
      </c>
      <c r="H33" s="3" t="s">
        <v>19</v>
      </c>
      <c r="I33" s="22"/>
      <c r="J33" s="36"/>
      <c r="K33" s="94" t="s">
        <v>20</v>
      </c>
      <c r="L33" s="65" t="s">
        <v>22</v>
      </c>
      <c r="M33" s="65" t="s">
        <v>9</v>
      </c>
    </row>
    <row r="34" spans="2:14" ht="18" customHeight="1">
      <c r="B34" s="10"/>
      <c r="C34" s="28"/>
      <c r="D34" s="45"/>
      <c r="E34" s="61"/>
      <c r="F34" s="61" t="s">
        <v>23</v>
      </c>
      <c r="G34" s="61" t="s">
        <v>23</v>
      </c>
      <c r="H34" s="21"/>
      <c r="I34" s="80"/>
      <c r="J34" s="38"/>
      <c r="K34" s="61"/>
      <c r="L34" s="61"/>
      <c r="M34" s="61"/>
    </row>
    <row r="35" spans="2:14" ht="18" customHeight="1">
      <c r="B35" s="15" t="s">
        <v>39</v>
      </c>
      <c r="C35" s="33"/>
      <c r="D35" s="50"/>
      <c r="E35" s="60"/>
      <c r="F35" s="60"/>
      <c r="G35" s="60"/>
      <c r="H35" s="70" t="s">
        <v>50</v>
      </c>
      <c r="I35" s="70"/>
      <c r="J35" s="86"/>
      <c r="K35" s="94" t="s">
        <v>29</v>
      </c>
      <c r="L35" s="65">
        <v>10</v>
      </c>
      <c r="M35" s="101">
        <v>10</v>
      </c>
      <c r="N35" s="1">
        <f>L35*0.9</f>
        <v>9</v>
      </c>
    </row>
    <row r="36" spans="2:14" ht="18" customHeight="1">
      <c r="B36" s="16"/>
      <c r="C36" s="34"/>
      <c r="D36" s="51"/>
      <c r="E36" s="58" t="s">
        <v>42</v>
      </c>
      <c r="F36" s="58" t="s">
        <v>8</v>
      </c>
      <c r="G36" s="58" t="s">
        <v>8</v>
      </c>
      <c r="H36" s="71"/>
      <c r="I36" s="81"/>
      <c r="J36" s="87"/>
      <c r="K36" s="95"/>
      <c r="L36" s="95"/>
      <c r="M36" s="102"/>
    </row>
    <row r="37" spans="2:14" ht="18" customHeight="1">
      <c r="B37" s="17"/>
      <c r="C37" s="19"/>
      <c r="D37" s="52"/>
      <c r="E37" s="58"/>
      <c r="F37" s="58" t="s">
        <v>0</v>
      </c>
      <c r="G37" s="58"/>
      <c r="H37" s="71"/>
      <c r="I37" s="81"/>
      <c r="J37" s="87"/>
      <c r="K37" s="95"/>
      <c r="L37" s="95"/>
      <c r="M37" s="102"/>
    </row>
    <row r="38" spans="2:14" ht="18" customHeight="1">
      <c r="B38" s="18"/>
      <c r="C38" s="35"/>
      <c r="D38" s="53"/>
      <c r="E38" s="59"/>
      <c r="F38" s="59"/>
      <c r="G38" s="59"/>
      <c r="H38" s="72"/>
      <c r="I38" s="82"/>
      <c r="J38" s="88"/>
      <c r="K38" s="61"/>
      <c r="L38" s="61"/>
      <c r="M38" s="103"/>
    </row>
    <row r="39" spans="2:14" ht="13.5" customHeight="1">
      <c r="B39" s="8" t="s">
        <v>52</v>
      </c>
      <c r="C39" s="19"/>
      <c r="D39" s="19"/>
      <c r="E39" s="62"/>
      <c r="F39" s="62"/>
      <c r="G39" s="62"/>
      <c r="H39" s="76"/>
      <c r="I39" s="76"/>
      <c r="J39" s="76"/>
      <c r="K39" s="97"/>
      <c r="L39" s="97"/>
      <c r="M39" s="97"/>
    </row>
    <row r="40" spans="2:14" ht="18" customHeight="1">
      <c r="B40" s="9" t="s">
        <v>17</v>
      </c>
      <c r="C40" s="27"/>
      <c r="D40" s="44"/>
      <c r="E40" s="3" t="s">
        <v>37</v>
      </c>
      <c r="F40" s="65" t="s">
        <v>18</v>
      </c>
      <c r="G40" s="65" t="s">
        <v>1</v>
      </c>
      <c r="H40" s="3" t="s">
        <v>19</v>
      </c>
      <c r="I40" s="22"/>
      <c r="J40" s="36"/>
      <c r="K40" s="94" t="s">
        <v>20</v>
      </c>
      <c r="L40" s="65" t="s">
        <v>22</v>
      </c>
      <c r="M40" s="65" t="s">
        <v>9</v>
      </c>
    </row>
    <row r="41" spans="2:14" ht="18" customHeight="1">
      <c r="B41" s="10"/>
      <c r="C41" s="28"/>
      <c r="D41" s="45"/>
      <c r="E41" s="61"/>
      <c r="F41" s="61" t="s">
        <v>23</v>
      </c>
      <c r="G41" s="61" t="s">
        <v>23</v>
      </c>
      <c r="H41" s="21"/>
      <c r="I41" s="80"/>
      <c r="J41" s="38"/>
      <c r="K41" s="61"/>
      <c r="L41" s="61"/>
      <c r="M41" s="61"/>
    </row>
    <row r="42" spans="2:14" ht="18" customHeight="1">
      <c r="B42" s="15" t="s">
        <v>53</v>
      </c>
      <c r="C42" s="33"/>
      <c r="D42" s="50"/>
      <c r="E42" s="60"/>
      <c r="F42" s="60"/>
      <c r="G42" s="60"/>
      <c r="H42" s="70" t="s">
        <v>7</v>
      </c>
      <c r="I42" s="70"/>
      <c r="J42" s="86"/>
      <c r="K42" s="94" t="s">
        <v>55</v>
      </c>
      <c r="L42" s="65">
        <v>20</v>
      </c>
      <c r="M42" s="101">
        <v>22</v>
      </c>
      <c r="N42" s="1">
        <f>20*1.2</f>
        <v>24</v>
      </c>
    </row>
    <row r="43" spans="2:14" ht="18" customHeight="1">
      <c r="B43" s="16"/>
      <c r="C43" s="34"/>
      <c r="D43" s="51"/>
      <c r="E43" s="58" t="s">
        <v>42</v>
      </c>
      <c r="F43" s="67" t="s">
        <v>56</v>
      </c>
      <c r="G43" s="68">
        <v>0.80700000000000005</v>
      </c>
      <c r="H43" s="71"/>
      <c r="I43" s="81"/>
      <c r="J43" s="87"/>
      <c r="K43" s="95"/>
      <c r="L43" s="95"/>
      <c r="M43" s="102"/>
    </row>
    <row r="44" spans="2:14" ht="18" customHeight="1">
      <c r="B44" s="17"/>
      <c r="C44" s="19"/>
      <c r="D44" s="52"/>
      <c r="E44" s="58"/>
      <c r="F44" s="58" t="s">
        <v>0</v>
      </c>
      <c r="G44" s="58"/>
      <c r="H44" s="71"/>
      <c r="I44" s="81"/>
      <c r="J44" s="87"/>
      <c r="K44" s="95"/>
      <c r="L44" s="95"/>
      <c r="M44" s="102"/>
    </row>
    <row r="45" spans="2:14" ht="18" customHeight="1">
      <c r="B45" s="18"/>
      <c r="C45" s="35"/>
      <c r="D45" s="53"/>
      <c r="E45" s="59"/>
      <c r="F45" s="59"/>
      <c r="G45" s="59"/>
      <c r="H45" s="72"/>
      <c r="I45" s="82"/>
      <c r="J45" s="88"/>
      <c r="K45" s="61"/>
      <c r="L45" s="61"/>
      <c r="M45" s="103"/>
    </row>
    <row r="46" spans="2:14" ht="10.5" customHeight="1">
      <c r="B46" s="19"/>
      <c r="C46" s="19"/>
      <c r="D46" s="19"/>
      <c r="E46" s="62"/>
      <c r="F46" s="62"/>
      <c r="G46" s="62"/>
      <c r="H46" s="76"/>
      <c r="I46" s="76"/>
      <c r="J46" s="76"/>
      <c r="K46" s="97"/>
      <c r="L46" s="97"/>
      <c r="M46" s="97"/>
    </row>
    <row r="47" spans="2:14" ht="18" customHeight="1">
      <c r="J47" s="92" t="s">
        <v>28</v>
      </c>
      <c r="K47" s="98"/>
      <c r="L47" s="99">
        <f>M9+M13+M17+M24+M28+M35+M42</f>
        <v>105</v>
      </c>
      <c r="M47" s="104"/>
    </row>
    <row r="48" spans="2:14" ht="18" customHeight="1">
      <c r="J48" s="92" t="s">
        <v>54</v>
      </c>
      <c r="K48" s="98"/>
      <c r="L48" s="54" t="str">
        <f>IF(L47&lt;80,"C",IF(L47&lt;90,"B",IF(L47&lt;100,"A",IF(L47&lt;110,"AA","AAA"))))</f>
        <v>AA</v>
      </c>
      <c r="M48" s="77"/>
    </row>
    <row r="49" spans="2:13" ht="14.25" customHeight="1">
      <c r="C49" s="2" t="s">
        <v>48</v>
      </c>
      <c r="D49" s="2"/>
      <c r="E49" s="2"/>
      <c r="F49" s="2"/>
      <c r="G49" s="2"/>
      <c r="H49" s="2"/>
      <c r="I49" s="2"/>
      <c r="J49" s="2"/>
      <c r="K49" s="2"/>
    </row>
    <row r="50" spans="2:13" ht="18" customHeight="1">
      <c r="B50" s="1" t="s">
        <v>57</v>
      </c>
      <c r="M50" s="105"/>
    </row>
    <row r="51" spans="2:13" ht="18" customHeight="1">
      <c r="B51" s="1" t="s">
        <v>21</v>
      </c>
      <c r="M51" s="106"/>
    </row>
    <row r="52" spans="2:13" ht="18" customHeight="1">
      <c r="B52" s="3" t="s">
        <v>58</v>
      </c>
      <c r="C52" s="36"/>
      <c r="D52" s="54" t="s">
        <v>60</v>
      </c>
      <c r="E52" s="63"/>
      <c r="F52" s="63"/>
      <c r="G52" s="63"/>
      <c r="H52" s="77"/>
      <c r="I52" s="54" t="s">
        <v>61</v>
      </c>
      <c r="J52" s="63"/>
      <c r="K52" s="63"/>
      <c r="L52" s="77"/>
      <c r="M52" s="106"/>
    </row>
    <row r="53" spans="2:13" ht="18" customHeight="1">
      <c r="B53" s="20"/>
      <c r="C53" s="37"/>
      <c r="D53" s="55" t="s">
        <v>62</v>
      </c>
      <c r="E53" s="64"/>
      <c r="F53" s="64"/>
      <c r="G53" s="64"/>
      <c r="H53" s="78"/>
      <c r="I53" s="54" t="s">
        <v>59</v>
      </c>
      <c r="J53" s="63"/>
      <c r="K53" s="63"/>
      <c r="L53" s="77"/>
      <c r="M53" s="106"/>
    </row>
    <row r="54" spans="2:13" ht="18" customHeight="1">
      <c r="B54" s="20"/>
      <c r="C54" s="37"/>
      <c r="D54" s="55" t="s">
        <v>6</v>
      </c>
      <c r="E54" s="64"/>
      <c r="F54" s="64"/>
      <c r="G54" s="64"/>
      <c r="H54" s="78"/>
      <c r="I54" s="54" t="s">
        <v>24</v>
      </c>
      <c r="J54" s="63"/>
      <c r="K54" s="63"/>
      <c r="L54" s="77"/>
      <c r="M54" s="106"/>
    </row>
    <row r="55" spans="2:13" ht="41.25" customHeight="1">
      <c r="B55" s="20"/>
      <c r="C55" s="37"/>
      <c r="D55" s="55" t="s">
        <v>44</v>
      </c>
      <c r="E55" s="64"/>
      <c r="F55" s="64"/>
      <c r="G55" s="64"/>
      <c r="H55" s="78"/>
      <c r="I55" s="54" t="s">
        <v>63</v>
      </c>
      <c r="J55" s="63"/>
      <c r="K55" s="63"/>
      <c r="L55" s="77"/>
      <c r="M55" s="107"/>
    </row>
    <row r="56" spans="2:13" ht="18" customHeight="1">
      <c r="B56" s="20"/>
      <c r="C56" s="37"/>
      <c r="D56" s="55" t="s">
        <v>2</v>
      </c>
      <c r="E56" s="64"/>
      <c r="F56" s="64"/>
      <c r="G56" s="64"/>
      <c r="H56" s="78"/>
      <c r="I56" s="54" t="s">
        <v>43</v>
      </c>
      <c r="J56" s="63"/>
      <c r="K56" s="63"/>
      <c r="L56" s="77"/>
    </row>
    <row r="57" spans="2:13" ht="18" customHeight="1">
      <c r="B57" s="21"/>
      <c r="C57" s="38"/>
      <c r="D57" s="55" t="s">
        <v>26</v>
      </c>
      <c r="E57" s="64"/>
      <c r="F57" s="64"/>
      <c r="G57" s="64"/>
      <c r="H57" s="78"/>
      <c r="I57" s="54" t="s">
        <v>4</v>
      </c>
      <c r="J57" s="63"/>
      <c r="K57" s="63"/>
      <c r="L57" s="77"/>
    </row>
    <row r="58" spans="2:13" ht="18" customHeight="1"/>
    <row r="59" spans="2:13" ht="18" customHeight="1"/>
    <row r="60" spans="2:13" ht="18" customHeight="1"/>
    <row r="61" spans="2:13" ht="18" customHeight="1"/>
    <row r="62" spans="2:13" ht="18" customHeight="1"/>
    <row r="63" spans="2:13" ht="18" customHeight="1"/>
    <row r="64" spans="2: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sheetData>
  <mergeCells count="77">
    <mergeCell ref="B2:M2"/>
    <mergeCell ref="J47:K47"/>
    <mergeCell ref="L47:M47"/>
    <mergeCell ref="J48:K48"/>
    <mergeCell ref="L48:M48"/>
    <mergeCell ref="D52:H52"/>
    <mergeCell ref="I52:L52"/>
    <mergeCell ref="D53:H53"/>
    <mergeCell ref="I53:L53"/>
    <mergeCell ref="D54:H54"/>
    <mergeCell ref="I54:L54"/>
    <mergeCell ref="D55:H55"/>
    <mergeCell ref="I55:L55"/>
    <mergeCell ref="D56:H56"/>
    <mergeCell ref="I56:L56"/>
    <mergeCell ref="D57:H57"/>
    <mergeCell ref="I57:L57"/>
    <mergeCell ref="B7:D8"/>
    <mergeCell ref="H7:J8"/>
    <mergeCell ref="K7:K8"/>
    <mergeCell ref="L7:L8"/>
    <mergeCell ref="M7:M8"/>
    <mergeCell ref="B9:D12"/>
    <mergeCell ref="H9:J12"/>
    <mergeCell ref="K9:K12"/>
    <mergeCell ref="L9:L12"/>
    <mergeCell ref="M9:M12"/>
    <mergeCell ref="B13:D16"/>
    <mergeCell ref="H13:J16"/>
    <mergeCell ref="K13:K16"/>
    <mergeCell ref="L13:L16"/>
    <mergeCell ref="M13:M16"/>
    <mergeCell ref="B17:D20"/>
    <mergeCell ref="H17:J20"/>
    <mergeCell ref="K17:K20"/>
    <mergeCell ref="L17:L20"/>
    <mergeCell ref="M17:M20"/>
    <mergeCell ref="B22:D23"/>
    <mergeCell ref="H22:J23"/>
    <mergeCell ref="K22:K23"/>
    <mergeCell ref="L22:L23"/>
    <mergeCell ref="M22:M23"/>
    <mergeCell ref="B24:D27"/>
    <mergeCell ref="H24:J27"/>
    <mergeCell ref="K24:K27"/>
    <mergeCell ref="L24:L27"/>
    <mergeCell ref="M24:M27"/>
    <mergeCell ref="E25:E26"/>
    <mergeCell ref="B28:D31"/>
    <mergeCell ref="H28:J31"/>
    <mergeCell ref="K28:K31"/>
    <mergeCell ref="L28:L31"/>
    <mergeCell ref="M28:M31"/>
    <mergeCell ref="E29:E30"/>
    <mergeCell ref="B33:D34"/>
    <mergeCell ref="H33:J34"/>
    <mergeCell ref="K33:K34"/>
    <mergeCell ref="L33:L34"/>
    <mergeCell ref="M33:M34"/>
    <mergeCell ref="B35:D38"/>
    <mergeCell ref="H35:J38"/>
    <mergeCell ref="K35:K38"/>
    <mergeCell ref="L35:L38"/>
    <mergeCell ref="M35:M38"/>
    <mergeCell ref="E36:E37"/>
    <mergeCell ref="B40:D41"/>
    <mergeCell ref="H40:J41"/>
    <mergeCell ref="K40:K41"/>
    <mergeCell ref="L40:L41"/>
    <mergeCell ref="M40:M41"/>
    <mergeCell ref="B42:D45"/>
    <mergeCell ref="H42:J45"/>
    <mergeCell ref="K42:K45"/>
    <mergeCell ref="L42:L45"/>
    <mergeCell ref="M42:M45"/>
    <mergeCell ref="E43:E44"/>
    <mergeCell ref="B52:C57"/>
  </mergeCells>
  <phoneticPr fontId="12" type="Hiragana"/>
  <printOptions horizontalCentered="1" verticalCentered="1"/>
  <pageMargins left="0.6692913385826772" right="0.51181102362204722" top="0.70866141732283472" bottom="0.98425196850393704" header="0.51181102362204722" footer="0.51181102362204722"/>
  <pageSetup paperSize="9" scale="88" fitToWidth="1" fitToHeight="1" orientation="portrait" usePrinterDefaults="1" blackAndWhite="1" horizontalDpi="300" verticalDpi="300" r:id="rId1"/>
  <headerFooter alignWithMargins="0"/>
  <rowBreaks count="1" manualBreakCount="1">
    <brk id="48"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北見調書</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内田＿朋宏（調整グループ）</cp:lastModifiedBy>
  <dcterms:created xsi:type="dcterms:W3CDTF">2019-06-28T07:26:01Z</dcterms:created>
  <dcterms:modified xsi:type="dcterms:W3CDTF">2019-06-28T07:26:01Z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2019-06-28T07:26:01Z</vt:filetime>
  </property>
</Properties>
</file>